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6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7D4B662B-F1A5-45A9-A5C7-5B43E769C67C}" xr6:coauthVersionLast="47" xr6:coauthVersionMax="47" xr10:uidLastSave="{00000000-0000-0000-0000-000000000000}"/>
  <bookViews>
    <workbookView xWindow="-120" yWindow="-120" windowWidth="29040" windowHeight="15720" activeTab="1" xr2:uid="{89320CC1-61D4-4ABA-B6CD-5E4CA22F689E}"/>
  </bookViews>
  <sheets>
    <sheet name="主頁 Main Page" sheetId="15" r:id="rId1"/>
    <sheet name="藥廠檢測 測試項目" sheetId="1" r:id="rId2"/>
    <sheet name="藥品重量&amp;溫度紀錄表" sheetId="2" r:id="rId3"/>
    <sheet name="附件一、付款切結書" sheetId="5" r:id="rId4"/>
    <sheet name="附件二、委託檢測聲明書" sheetId="6" r:id="rId5"/>
    <sheet name="安心資訊平台聲明書(事後申請)" sheetId="7" r:id="rId6"/>
    <sheet name="郵寄地址-中文" sheetId="8" r:id="rId7"/>
    <sheet name="彙整資料" sheetId="4" state="hidden" r:id="rId8"/>
  </sheets>
  <externalReferences>
    <externalReference r:id="rId9"/>
  </externalReferences>
  <definedNames>
    <definedName name="_Hlk52786461" localSheetId="6">'郵寄地址-中文'!$B$18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5">'安心資訊平台聲明書(事後申請)'!$B$1:$Z$39</definedName>
    <definedName name="_xlnm.Print_Area" localSheetId="3">'附件一、付款切結書'!$B$1:$AD$35</definedName>
    <definedName name="_xlnm.Print_Area" localSheetId="4">'附件二、委託檢測聲明書'!$B$1:$AD$37</definedName>
    <definedName name="_xlnm.Print_Area" localSheetId="6">'郵寄地址-中文'!$B$1:$Z$35</definedName>
    <definedName name="_xlnm.Print_Area" localSheetId="2">'藥品重量&amp;溫度紀錄表'!$A$1:$K$13</definedName>
    <definedName name="_xlnm.Print_Area" localSheetId="1">'藥廠檢測 測試項目'!$B$1:$AK$25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1" l="1"/>
  <c r="AM3" i="1"/>
  <c r="AR77" i="15"/>
  <c r="AR76" i="15"/>
  <c r="AR75" i="15"/>
  <c r="AR74" i="15"/>
  <c r="AR73" i="15"/>
  <c r="AR72" i="15"/>
  <c r="AR71" i="15"/>
  <c r="AR70" i="15"/>
  <c r="AR69" i="15"/>
  <c r="AR68" i="15"/>
  <c r="AR67" i="15"/>
  <c r="AR66" i="15"/>
  <c r="AR65" i="15"/>
  <c r="AR64" i="15"/>
  <c r="AR63" i="15"/>
  <c r="AR62" i="15"/>
  <c r="AR61" i="15"/>
  <c r="AR60" i="15"/>
  <c r="AR59" i="15"/>
  <c r="AR58" i="15"/>
  <c r="AR57" i="15"/>
  <c r="AR56" i="15"/>
  <c r="AR55" i="15"/>
  <c r="A37" i="15"/>
  <c r="AK36" i="15" a="1"/>
  <c r="AK36" i="15" s="1"/>
  <c r="AK35" i="15" a="1"/>
  <c r="AK35" i="15" s="1"/>
  <c r="AK34" i="15" a="1"/>
  <c r="AK34" i="15" s="1"/>
  <c r="AK33" i="15" a="1"/>
  <c r="AK33" i="15" s="1"/>
  <c r="A33" i="15"/>
  <c r="U28" i="15"/>
  <c r="AK20" i="15" a="1"/>
  <c r="AK20" i="15" s="1"/>
  <c r="AC19" i="15"/>
  <c r="AK17" i="15" a="1"/>
  <c r="AK17" i="15" s="1"/>
  <c r="D16" i="15"/>
  <c r="A16" i="15"/>
  <c r="AK10" i="15" a="1"/>
  <c r="AK10" i="15" s="1"/>
  <c r="AK9" i="15" a="1"/>
  <c r="AK9" i="15" s="1"/>
  <c r="A9" i="15"/>
  <c r="AK6" i="15" a="1"/>
  <c r="AK6" i="15" s="1"/>
  <c r="AK4" i="15" a="1"/>
  <c r="AK4" i="15" s="1"/>
  <c r="AK3" i="15" a="1"/>
  <c r="AK3" i="15" s="1"/>
  <c r="D3" i="4"/>
  <c r="E12" i="2"/>
  <c r="E11" i="2"/>
  <c r="AN24" i="1"/>
  <c r="AR24" i="1" s="1"/>
  <c r="AM24" i="1"/>
  <c r="AP23" i="1"/>
  <c r="AN23" i="1"/>
  <c r="AR23" i="1" s="1"/>
  <c r="AM23" i="1"/>
  <c r="AP22" i="1"/>
  <c r="AN22" i="1"/>
  <c r="AR22" i="1" s="1"/>
  <c r="AM22" i="1"/>
  <c r="AP21" i="1"/>
  <c r="AN21" i="1"/>
  <c r="AR21" i="1" s="1"/>
  <c r="AM21" i="1"/>
  <c r="AP20" i="1"/>
  <c r="AN20" i="1"/>
  <c r="AR20" i="1" s="1"/>
  <c r="AM20" i="1"/>
  <c r="AP19" i="1"/>
  <c r="AN19" i="1"/>
  <c r="AR19" i="1" s="1"/>
  <c r="AM19" i="1"/>
  <c r="AP18" i="1"/>
  <c r="AN18" i="1"/>
  <c r="AR18" i="1" s="1"/>
  <c r="AM18" i="1"/>
  <c r="AP17" i="1"/>
  <c r="AN17" i="1"/>
  <c r="AR17" i="1" s="1"/>
  <c r="AM17" i="1"/>
  <c r="AP16" i="1"/>
  <c r="AN16" i="1"/>
  <c r="AR16" i="1" s="1"/>
  <c r="AM16" i="1"/>
  <c r="AP15" i="1"/>
  <c r="AN15" i="1"/>
  <c r="AR15" i="1" s="1"/>
  <c r="AM15" i="1"/>
  <c r="AP14" i="1"/>
  <c r="AN14" i="1"/>
  <c r="AR14" i="1" s="1"/>
  <c r="AM14" i="1"/>
  <c r="AP13" i="1"/>
  <c r="AN13" i="1"/>
  <c r="AR13" i="1" s="1"/>
  <c r="AP12" i="1"/>
  <c r="AN12" i="1"/>
  <c r="AR12" i="1" s="1"/>
  <c r="AM12" i="1"/>
  <c r="AP11" i="1"/>
  <c r="AN11" i="1"/>
  <c r="AR11" i="1" s="1"/>
  <c r="AM11" i="1"/>
  <c r="AP10" i="1"/>
  <c r="AN10" i="1"/>
  <c r="AM10" i="1"/>
  <c r="AP9" i="1"/>
  <c r="AN9" i="1"/>
  <c r="AR9" i="1" s="1"/>
  <c r="AM9" i="1"/>
  <c r="AP8" i="1"/>
  <c r="AN8" i="1"/>
  <c r="AR8" i="1" s="1"/>
  <c r="AM8" i="1"/>
  <c r="AP7" i="1"/>
  <c r="AN7" i="1"/>
  <c r="AM7" i="1"/>
  <c r="AP6" i="1"/>
  <c r="AN6" i="1"/>
  <c r="AR6" i="1" s="1"/>
  <c r="AM6" i="1"/>
  <c r="AP5" i="1"/>
  <c r="AN5" i="1"/>
  <c r="AR5" i="1" s="1"/>
  <c r="AM5" i="1"/>
  <c r="AP4" i="1"/>
  <c r="AN4" i="1"/>
  <c r="AR4" i="1" s="1"/>
  <c r="AM4" i="1"/>
  <c r="AP3" i="1"/>
  <c r="AN3" i="1"/>
  <c r="AR10" i="1" l="1"/>
  <c r="AR7" i="1"/>
  <c r="AR3" i="1"/>
  <c r="AQ20" i="1"/>
  <c r="AQ4" i="1"/>
  <c r="AQ8" i="1"/>
  <c r="AQ12" i="1"/>
  <c r="AQ16" i="1"/>
  <c r="AQ24" i="1"/>
  <c r="AQ5" i="1"/>
  <c r="AQ9" i="1"/>
  <c r="AQ13" i="1"/>
  <c r="AQ17" i="1"/>
  <c r="AQ21" i="1"/>
  <c r="AQ6" i="1"/>
  <c r="AQ10" i="1"/>
  <c r="AQ14" i="1"/>
  <c r="AQ18" i="1"/>
  <c r="AQ3" i="1"/>
  <c r="AT3" i="1" s="1"/>
  <c r="AQ7" i="1"/>
  <c r="AQ11" i="1"/>
  <c r="AQ15" i="1"/>
  <c r="AQ19" i="1"/>
  <c r="AQ23" i="1"/>
  <c r="AK26" i="15"/>
  <c r="AK28" i="15"/>
  <c r="AQ22" i="1"/>
  <c r="AT4" i="1" l="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Y1" i="1" l="1" a="1"/>
  <c r="AY1" i="1" s="1"/>
  <c r="AY2" i="1" s="1" a="1"/>
  <c r="AY2" i="1" s="1"/>
  <c r="AY3" i="1" s="1"/>
  <c r="D2" i="4" s="1"/>
  <c r="B2" i="4" s="1"/>
  <c r="AO3" i="15" s="1"/>
  <c r="D51"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9D315F40-3EBC-4997-A515-32310F7435A5}">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<sst xmlns="http://schemas.openxmlformats.org/spreadsheetml/2006/main" count="525" uniqueCount="427">
  <si>
    <t>藥廠 檢測 (Pharmaceutical Industry)：</t>
    <phoneticPr fontId="5" type="noConversion"/>
  </si>
  <si>
    <t>AND(前端需求+前V)</t>
    <phoneticPr fontId="5" type="noConversion"/>
  </si>
  <si>
    <t>OR(自己V或同層完成需求)</t>
    <phoneticPr fontId="5" type="noConversion"/>
  </si>
  <si>
    <t>層級</t>
    <phoneticPr fontId="5" type="noConversion"/>
  </si>
  <si>
    <t>顯示內容</t>
    <phoneticPr fontId="5" type="noConversion"/>
  </si>
  <si>
    <t>需求開啟</t>
    <phoneticPr fontId="5" type="noConversion"/>
  </si>
  <si>
    <t>"-"個數</t>
    <phoneticPr fontId="5" type="noConversion"/>
  </si>
  <si>
    <t>需求完成</t>
    <phoneticPr fontId="5" type="noConversion"/>
  </si>
  <si>
    <t>顯示篩選</t>
    <phoneticPr fontId="5" type="noConversion"/>
  </si>
  <si>
    <t>必填未填</t>
    <phoneticPr fontId="5" type="noConversion"/>
  </si>
  <si>
    <t>未填提醒</t>
    <phoneticPr fontId="5" type="noConversion"/>
  </si>
  <si>
    <t>方法查證</t>
  </si>
  <si>
    <t>群組1</t>
    <phoneticPr fontId="5" type="noConversion"/>
  </si>
  <si>
    <t>☐</t>
    <phoneticPr fontId="5" type="noConversion"/>
  </si>
  <si>
    <t>需執行　</t>
  </si>
  <si>
    <t>群組6-1</t>
    <phoneticPr fontId="5" type="noConversion"/>
  </si>
  <si>
    <r>
      <rPr>
        <sz val="9"/>
        <color rgb="FF000000"/>
        <rFont val="微軟正黑體"/>
        <family val="2"/>
        <charset val="136"/>
      </rPr>
      <t>已執行</t>
    </r>
    <r>
      <rPr>
        <sz val="9"/>
        <color rgb="FF000000"/>
        <rFont val="Segoe UI Symbol"/>
        <family val="2"/>
      </rPr>
      <t>:</t>
    </r>
    <r>
      <rPr>
        <sz val="9"/>
        <color rgb="FF000000"/>
        <rFont val="微軟正黑體"/>
        <family val="2"/>
        <charset val="136"/>
      </rPr>
      <t>請提供方法查證內容或</t>
    </r>
    <r>
      <rPr>
        <sz val="9"/>
        <color rgb="FF000000"/>
        <rFont val="Segoe UI Symbol"/>
        <family val="2"/>
      </rPr>
      <t>SP</t>
    </r>
    <phoneticPr fontId="5" type="noConversion"/>
  </si>
  <si>
    <t>廠內溶劑殘留規格值或限值</t>
  </si>
  <si>
    <t>規格值:      </t>
  </si>
  <si>
    <t>限值:      </t>
  </si>
  <si>
    <t>無</t>
  </si>
  <si>
    <t>需簡易測試方法提供NT$1100元(未稅)　</t>
  </si>
  <si>
    <t>需圖譜提供NT$1100(未稅)　</t>
  </si>
  <si>
    <t>需數據提供NT$1100(未稅)</t>
  </si>
  <si>
    <t>方法確效</t>
  </si>
  <si>
    <r>
      <rPr>
        <sz val="9"/>
        <color rgb="FF000000"/>
        <rFont val="微軟正黑體"/>
        <family val="2"/>
        <charset val="136"/>
      </rPr>
      <t>已執行</t>
    </r>
    <r>
      <rPr>
        <sz val="9"/>
        <color rgb="FF000000"/>
        <rFont val="Segoe UI Symbol"/>
        <family val="2"/>
      </rPr>
      <t xml:space="preserve"> :</t>
    </r>
    <r>
      <rPr>
        <sz val="9"/>
        <color rgb="FF000000"/>
        <rFont val="微軟正黑體"/>
        <family val="2"/>
        <charset val="136"/>
      </rPr>
      <t>請提供方法確效內容或</t>
    </r>
    <r>
      <rPr>
        <sz val="9"/>
        <color rgb="FF000000"/>
        <rFont val="Segoe UI Symbol"/>
        <family val="2"/>
      </rPr>
      <t>TESP</t>
    </r>
    <phoneticPr fontId="5" type="noConversion"/>
  </si>
  <si>
    <t>廠內溶劑殘留規格值或限值</t>
    <phoneticPr fontId="5" type="noConversion"/>
  </si>
  <si>
    <t>需試驗標準作業程序提供NT$1100元(未稅)　</t>
  </si>
  <si>
    <t>其他:      </t>
  </si>
  <si>
    <t>PS. 合計總計金額需確認委託實驗項目後，以客服提供正式報價單為主，請知悉，謝謝您！</t>
  </si>
  <si>
    <t>回主頁 Back to Main Page</t>
    <phoneticPr fontId="5" type="noConversion"/>
  </si>
  <si>
    <t>藥品重量/溫度紀錄表</t>
    <phoneticPr fontId="5" type="noConversion"/>
  </si>
  <si>
    <t>*產品名稱</t>
    <phoneticPr fontId="5" type="noConversion"/>
  </si>
  <si>
    <t>*送樣重量(g)(含包裝)</t>
    <phoneticPr fontId="5" type="noConversion"/>
  </si>
  <si>
    <t>*收樣重量
允收規格(±%)(g)</t>
    <phoneticPr fontId="5" type="noConversion"/>
  </si>
  <si>
    <t>*送樣溫度(℃)</t>
    <phoneticPr fontId="5" type="noConversion"/>
  </si>
  <si>
    <t>*收樣溫度
允收規格(±℃)</t>
    <phoneticPr fontId="5" type="noConversion"/>
  </si>
  <si>
    <t>樣品編號</t>
    <phoneticPr fontId="25" type="noConversion"/>
  </si>
  <si>
    <t>SGS接收
樣品重量(g)(含包裝)</t>
    <phoneticPr fontId="5" type="noConversion"/>
  </si>
  <si>
    <t>是否
允收</t>
    <phoneticPr fontId="5" type="noConversion"/>
  </si>
  <si>
    <t>SGS接收
樣品表面溫度(℃)</t>
    <phoneticPr fontId="5" type="noConversion"/>
  </si>
  <si>
    <t>執行人員
(年/月/日)</t>
    <phoneticPr fontId="5" type="noConversion"/>
  </si>
  <si>
    <r>
      <t xml:space="preserve">是 </t>
    </r>
    <r>
      <rPr>
        <sz val="36"/>
        <color theme="1"/>
        <rFont val="標楷體"/>
        <family val="4"/>
        <charset val="136"/>
      </rPr>
      <t>□</t>
    </r>
    <r>
      <rPr>
        <sz val="26"/>
        <color theme="1"/>
        <rFont val="標楷體"/>
        <family val="4"/>
        <charset val="136"/>
      </rPr>
      <t xml:space="preserve">
否 </t>
    </r>
    <r>
      <rPr>
        <sz val="36"/>
        <color theme="1"/>
        <rFont val="標楷體"/>
        <family val="4"/>
        <charset val="136"/>
      </rPr>
      <t>□</t>
    </r>
    <phoneticPr fontId="5" type="noConversion"/>
  </si>
  <si>
    <t>是 □
否 □</t>
    <phoneticPr fontId="25" type="noConversion"/>
  </si>
  <si>
    <r>
      <t xml:space="preserve">備註:
</t>
    </r>
    <r>
      <rPr>
        <sz val="26"/>
        <color rgb="FFFF0000"/>
        <rFont val="標楷體"/>
        <family val="4"/>
        <charset val="136"/>
      </rPr>
      <t>"*"欄位由顧客填寫</t>
    </r>
    <r>
      <rPr>
        <sz val="26"/>
        <color theme="1"/>
        <rFont val="標楷體"/>
        <family val="4"/>
        <charset val="136"/>
      </rPr>
      <t xml:space="preserve">。允收規格欄位若未填寫則收樣重量以± 5 %、收樣溫度以室溫樣品表面溫度30℃以下；冷藏樣品表面溫度：10℃以下；冷凍樣品表面溫度：0℃以下作為允收規格，若樣品狀況超出此允收範圍，應通知顧客並評估是否可執行檢測。
</t>
    </r>
    <phoneticPr fontId="25"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</si>
  <si>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5"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</si>
  <si>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5"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</si>
  <si>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5" type="noConversion"/>
  </si>
  <si>
    <t>連絡電話台北:02-22993279 #7122~7124/7129/7131 傳真02-22981338, 台中:04-23591515 #1500~1502/1505 傳真04-23592949, 高雄:07-3012121 #4804/4805/4809 傳真07-3010860</t>
  </si>
  <si>
    <t>  </t>
    <phoneticPr fontId="5"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</si>
  <si>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</si>
  <si>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5" type="noConversion"/>
  </si>
  <si>
    <t>Applicant (APPL.)/Sponsor</t>
    <phoneticPr fontId="5"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</si>
  <si>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5"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</si>
  <si>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</si>
  <si>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</si>
  <si>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</si>
  <si>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5"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</si>
  <si>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</si>
  <si>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5"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</si>
  <si>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5"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</si>
  <si>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</si>
  <si>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</si>
  <si>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5"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</si>
  <si>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</si>
  <si>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5"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</si>
  <si>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</si>
  <si>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5" type="noConversion"/>
  </si>
  <si>
    <r>
      <rPr>
        <sz val="10"/>
        <color theme="1"/>
        <rFont val="微軟正黑體"/>
        <family val="2"/>
        <charset val="136"/>
      </rPr>
      <t>同發票廠商</t>
    </r>
    <r>
      <rPr>
        <sz val="10"/>
        <color theme="1"/>
        <rFont val="Arial"/>
        <family val="2"/>
      </rPr>
      <t xml:space="preserve"> As Invoice company</t>
    </r>
    <phoneticPr fontId="5"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</si>
  <si>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</si>
  <si>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</si>
  <si>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5"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</si>
  <si>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</si>
  <si>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5"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</si>
  <si>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</si>
  <si>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5"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</si>
  <si>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</si>
  <si>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</si>
  <si>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</si>
  <si>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5"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</si>
  <si>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</si>
  <si>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</si>
  <si>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</si>
  <si>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5" type="noConversion"/>
  </si>
  <si>
    <r>
      <rPr>
        <b/>
        <sz val="10"/>
        <rFont val="微軟正黑體"/>
        <family val="2"/>
        <charset val="136"/>
      </rPr>
      <t>分機</t>
    </r>
    <r>
      <rPr>
        <b/>
        <sz val="10"/>
        <rFont val="Arial"/>
        <family val="2"/>
      </rPr>
      <t xml:space="preserve"> Ext :</t>
    </r>
    <phoneticPr fontId="5" type="noConversion"/>
  </si>
  <si>
    <r>
      <rPr>
        <b/>
        <sz val="10"/>
        <rFont val="微軟正黑體"/>
        <family val="2"/>
        <charset val="136"/>
      </rPr>
      <t>手機</t>
    </r>
    <r>
      <rPr>
        <b/>
        <sz val="10"/>
        <rFont val="Arial"/>
        <family val="2"/>
      </rPr>
      <t xml:space="preserve"> Mobile :</t>
    </r>
    <phoneticPr fontId="5" type="noConversion"/>
  </si>
  <si>
    <r>
      <rPr>
        <b/>
        <sz val="10"/>
        <rFont val="微軟正黑體"/>
        <family val="2"/>
        <charset val="136"/>
      </rPr>
      <t>傳真</t>
    </r>
    <r>
      <rPr>
        <b/>
        <sz val="10"/>
        <rFont val="Arial"/>
        <family val="2"/>
      </rPr>
      <t xml:space="preserve"> Fax :</t>
    </r>
    <phoneticPr fontId="5"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</si>
  <si>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5" type="noConversion"/>
  </si>
  <si>
    <r>
      <rPr>
        <b/>
        <sz val="10"/>
        <rFont val="微軟正黑體"/>
        <family val="2"/>
        <charset val="136"/>
      </rPr>
      <t>聯絡人</t>
    </r>
    <r>
      <rPr>
        <b/>
        <sz val="10"/>
        <rFont val="Arial"/>
        <family val="2"/>
      </rPr>
      <t>Contact Person :</t>
    </r>
    <phoneticPr fontId="5" type="noConversion"/>
  </si>
  <si>
    <t>電子郵件 E-mail :</t>
  </si>
  <si>
    <t>聯絡人Contact Person :</t>
  </si>
  <si>
    <r>
      <rPr>
        <b/>
        <sz val="11"/>
        <color rgb="FF000000"/>
        <rFont val="微軟正黑體"/>
        <family val="2"/>
        <charset val="136"/>
      </rPr>
      <t>發票廠商</t>
    </r>
    <phoneticPr fontId="5" type="noConversion"/>
  </si>
  <si>
    <t>Invoice</t>
    <phoneticPr fontId="5"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</si>
  <si>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5"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</si>
  <si>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</si>
  <si>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</si>
  <si>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</si>
  <si>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5"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</si>
  <si>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</si>
  <si>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5"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</si>
  <si>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</si>
  <si>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5" type="noConversion"/>
  </si>
  <si>
    <r>
      <rPr>
        <b/>
        <sz val="10"/>
        <color rgb="FF000000"/>
        <rFont val="微軟正黑體"/>
        <family val="2"/>
        <charset val="136"/>
      </rPr>
      <t>電子發票</t>
    </r>
    <r>
      <rPr>
        <b/>
        <sz val="10"/>
        <color rgb="FF000000"/>
        <rFont val="Arial"/>
        <family val="2"/>
      </rPr>
      <t xml:space="preserve"> Digital Invoice.</t>
    </r>
    <phoneticPr fontId="5" type="noConversion"/>
  </si>
  <si>
    <r>
      <rPr>
        <b/>
        <sz val="10"/>
        <color rgb="FF000000"/>
        <rFont val="微軟正黑體"/>
        <family val="2"/>
        <charset val="136"/>
      </rPr>
      <t>紙本發票</t>
    </r>
    <r>
      <rPr>
        <b/>
        <sz val="10"/>
        <color rgb="FF000000"/>
        <rFont val="Arial"/>
        <family val="2"/>
      </rPr>
      <t xml:space="preserve"> Paper invoice.</t>
    </r>
    <phoneticPr fontId="5"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</si>
  <si>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5"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</si>
  <si>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</si>
  <si>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5" type="noConversion"/>
  </si>
  <si>
    <r>
      <rPr>
        <b/>
        <sz val="10"/>
        <rFont val="Microsoft JhengHei"/>
        <family val="2"/>
      </rPr>
      <t>付款</t>
    </r>
    <r>
      <rPr>
        <b/>
        <sz val="10"/>
        <rFont val="微軟正黑體"/>
        <family val="2"/>
        <charset val="136"/>
      </rPr>
      <t>聯絡人</t>
    </r>
    <r>
      <rPr>
        <b/>
        <sz val="10"/>
        <rFont val="Arial"/>
        <family val="2"/>
      </rPr>
      <t>Contact Person :</t>
    </r>
    <phoneticPr fontId="5"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</si>
  <si>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</si>
  <si>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5" type="noConversion"/>
  </si>
  <si>
    <r>
      <rPr>
        <b/>
        <sz val="11"/>
        <color rgb="FF000000"/>
        <rFont val="微軟正黑體"/>
        <family val="2"/>
        <charset val="136"/>
      </rPr>
      <t>報告需求</t>
    </r>
    <phoneticPr fontId="5" type="noConversion"/>
  </si>
  <si>
    <t>Report requriement</t>
    <phoneticPr fontId="5" type="noConversion"/>
  </si>
  <si>
    <r>
      <rPr>
        <b/>
        <sz val="10"/>
        <color rgb="FF000000"/>
        <rFont val="微軟正黑體"/>
        <family val="2"/>
        <charset val="136"/>
      </rPr>
      <t>服務類別</t>
    </r>
    <r>
      <rPr>
        <b/>
        <sz val="10"/>
        <color rgb="FF000000"/>
        <rFont val="Arial"/>
        <family val="2"/>
      </rPr>
      <t xml:space="preserve"> Service type :</t>
    </r>
    <phoneticPr fontId="5" type="noConversion"/>
  </si>
  <si>
    <r>
      <rPr>
        <sz val="10"/>
        <color rgb="FF000000"/>
        <rFont val="微軟正黑體"/>
        <family val="2"/>
        <charset val="136"/>
      </rPr>
      <t>普通件</t>
    </r>
    <r>
      <rPr>
        <sz val="10"/>
        <color rgb="FF000000"/>
        <rFont val="Arial"/>
        <family val="2"/>
      </rPr>
      <t xml:space="preserve"> General</t>
    </r>
    <phoneticPr fontId="5"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</si>
  <si>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5"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</si>
  <si>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5" type="noConversion"/>
  </si>
  <si>
    <t>(若未勾選一律以普件處理Default for General)</t>
    <phoneticPr fontId="5"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</si>
  <si>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</si>
  <si>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</si>
  <si>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</si>
  <si>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</si>
  <si>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</si>
  <si>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</si>
  <si>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</si>
  <si>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5"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</si>
  <si>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</si>
  <si>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5" type="noConversion"/>
  </si>
  <si>
    <r>
      <rPr>
        <sz val="9"/>
        <color rgb="FF000000"/>
        <rFont val="微軟正黑體"/>
        <family val="2"/>
        <charset val="136"/>
      </rPr>
      <t>自主管理</t>
    </r>
    <r>
      <rPr>
        <sz val="9"/>
        <color rgb="FF000000"/>
        <rFont val="Arial"/>
        <family val="2"/>
      </rPr>
      <t>For self-management</t>
    </r>
    <phoneticPr fontId="5" type="noConversion"/>
  </si>
  <si>
    <r>
      <rPr>
        <sz val="9"/>
        <color rgb="FF000000"/>
        <rFont val="微軟正黑體"/>
        <family val="2"/>
        <charset val="136"/>
      </rPr>
      <t>出口使用</t>
    </r>
    <r>
      <rPr>
        <sz val="9"/>
        <color rgb="FF000000"/>
        <rFont val="Arial"/>
        <family val="2"/>
      </rPr>
      <t>For export</t>
    </r>
    <phoneticPr fontId="5" type="noConversion"/>
  </si>
  <si>
    <r>
      <rPr>
        <sz val="9"/>
        <color rgb="FF000000"/>
        <rFont val="微軟正黑體"/>
        <family val="2"/>
        <charset val="136"/>
      </rPr>
      <t>政府法規要求</t>
    </r>
    <r>
      <rPr>
        <sz val="9"/>
        <color rgb="FF000000"/>
        <rFont val="Arial"/>
        <family val="2"/>
      </rPr>
      <t xml:space="preserve"> For regulations  </t>
    </r>
    <phoneticPr fontId="5"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</si>
  <si>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</si>
  <si>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</si>
  <si>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</si>
  <si>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</si>
  <si>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5" type="noConversion"/>
  </si>
  <si>
    <r>
      <rPr>
        <sz val="10"/>
        <color rgb="FF000000"/>
        <rFont val="微軟正黑體"/>
        <family val="2"/>
        <charset val="136"/>
      </rPr>
      <t>中文</t>
    </r>
    <r>
      <rPr>
        <sz val="10"/>
        <color rgb="FF000000"/>
        <rFont val="Arial"/>
        <family val="2"/>
      </rPr>
      <t xml:space="preserve"> Traditional Chinese   </t>
    </r>
    <phoneticPr fontId="5" type="noConversion"/>
  </si>
  <si>
    <r>
      <rPr>
        <sz val="10"/>
        <color rgb="FF000000"/>
        <rFont val="微軟正黑體"/>
        <family val="2"/>
        <charset val="136"/>
      </rPr>
      <t>英文</t>
    </r>
    <r>
      <rPr>
        <sz val="10"/>
        <color rgb="FF000000"/>
        <rFont val="Arial"/>
        <family val="2"/>
      </rPr>
      <t xml:space="preserve"> English </t>
    </r>
    <phoneticPr fontId="5" type="noConversion"/>
  </si>
  <si>
    <t>未填寫以中文提供。If not filled in, provided in Chinese.</t>
    <phoneticPr fontId="5"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</si>
  <si>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</si>
  <si>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</si>
  <si>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</si>
  <si>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</si>
  <si>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5"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</si>
  <si>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</si>
  <si>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5" type="noConversion"/>
  </si>
  <si>
    <r>
      <rPr>
        <sz val="10"/>
        <color rgb="FF000000"/>
        <rFont val="微軟正黑體"/>
        <family val="2"/>
        <charset val="136"/>
      </rPr>
      <t>加發紙本</t>
    </r>
    <r>
      <rPr>
        <sz val="10"/>
        <color rgb="FF000000"/>
        <rFont val="Arial"/>
        <family val="2"/>
      </rPr>
      <t xml:space="preserve"> Apply</t>
    </r>
    <phoneticPr fontId="5"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</si>
  <si>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</si>
  <si>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5" type="noConversion"/>
  </si>
  <si>
    <r>
      <rPr>
        <sz val="10"/>
        <color rgb="FF000000"/>
        <rFont val="微軟正黑體"/>
        <family val="2"/>
        <charset val="136"/>
      </rPr>
      <t>自取報告</t>
    </r>
    <r>
      <rPr>
        <sz val="10"/>
        <color rgb="FF000000"/>
        <rFont val="Arial"/>
        <family val="2"/>
      </rPr>
      <t xml:space="preserve"> Pick up by self  </t>
    </r>
    <phoneticPr fontId="5"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</si>
  <si>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5"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</si>
  <si>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</si>
  <si>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</si>
  <si>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</si>
  <si>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5"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</si>
  <si>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5" type="noConversion"/>
  </si>
  <si>
    <r>
      <rPr>
        <sz val="10"/>
        <color rgb="FF000000"/>
        <rFont val="Microsoft JhengHei"/>
        <family val="2"/>
        <charset val="136"/>
      </rPr>
      <t>同發票廠商</t>
    </r>
    <r>
      <rPr>
        <sz val="10"/>
        <color rgb="FF000000"/>
        <rFont val="Arial"/>
        <family val="2"/>
      </rPr>
      <t>As Invoice company</t>
    </r>
    <phoneticPr fontId="5"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</si>
  <si>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</si>
  <si>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</si>
  <si>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5"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</si>
  <si>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</si>
  <si>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5" type="noConversion"/>
  </si>
  <si>
    <t>Sample Information</t>
    <phoneticPr fontId="5"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</si>
  <si>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5"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</si>
  <si>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5"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</si>
  <si>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5"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</si>
  <si>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</si>
  <si>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</si>
  <si>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</si>
  <si>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</si>
  <si>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</si>
  <si>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5"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</si>
  <si>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</si>
  <si>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5" type="noConversion"/>
  </si>
  <si>
    <r>
      <rPr>
        <sz val="9"/>
        <rFont val="微軟正黑體"/>
        <family val="2"/>
        <charset val="136"/>
      </rPr>
      <t>室溫</t>
    </r>
    <r>
      <rPr>
        <b/>
        <sz val="10"/>
        <rFont val="Arial"/>
        <family val="2"/>
      </rPr>
      <t>Room Temperature</t>
    </r>
    <phoneticPr fontId="5"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</si>
  <si>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</si>
  <si>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</si>
  <si>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</si>
  <si>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5"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</si>
  <si>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</si>
  <si>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5"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</si>
  <si>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</si>
  <si>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5"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</si>
  <si>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5" type="noConversion"/>
  </si>
  <si>
    <r>
      <rPr>
        <sz val="9"/>
        <color rgb="FF000000"/>
        <rFont val="微軟正黑體"/>
        <family val="2"/>
        <charset val="136"/>
      </rPr>
      <t>數量</t>
    </r>
    <r>
      <rPr>
        <sz val="9"/>
        <color rgb="FF000000"/>
        <rFont val="Arial"/>
        <family val="2"/>
      </rPr>
      <t xml:space="preserve"> Quantity</t>
    </r>
    <phoneticPr fontId="5"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</si>
  <si>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</si>
  <si>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</si>
  <si>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</si>
  <si>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5" type="noConversion"/>
  </si>
  <si>
    <r>
      <rPr>
        <sz val="9"/>
        <color rgb="FF000000"/>
        <rFont val="微軟正黑體"/>
        <family val="2"/>
        <charset val="136"/>
      </rPr>
      <t>單位</t>
    </r>
    <r>
      <rPr>
        <sz val="9"/>
        <color rgb="FF000000"/>
        <rFont val="Arial"/>
        <family val="2"/>
      </rPr>
      <t xml:space="preserve"> Unit</t>
    </r>
    <phoneticPr fontId="5" type="noConversion"/>
  </si>
  <si>
    <t>Unit</t>
    <phoneticPr fontId="5"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</si>
  <si>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</si>
  <si>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</si>
  <si>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</si>
  <si>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5"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</si>
  <si>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5"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</si>
  <si>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</si>
  <si>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</si>
  <si>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5"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</si>
  <si>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</si>
  <si>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5" type="noConversion"/>
  </si>
  <si>
    <r>
      <rPr>
        <b/>
        <sz val="9"/>
        <color rgb="FF000000"/>
        <rFont val="微軟正黑體"/>
        <family val="2"/>
        <charset val="136"/>
      </rPr>
      <t>管制藥品</t>
    </r>
    <r>
      <rPr>
        <b/>
        <sz val="9"/>
        <color rgb="FF000000"/>
        <rFont val="Arial"/>
        <family val="2"/>
      </rPr>
      <t xml:space="preserve"> Controlled Drug</t>
    </r>
    <phoneticPr fontId="5"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</si>
  <si>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5"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</si>
  <si>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</si>
  <si>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</si>
  <si>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</si>
  <si>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5"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</si>
  <si>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</si>
  <si>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5"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</si>
  <si>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</si>
  <si>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5"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</si>
  <si>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</si>
  <si>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5"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</si>
  <si>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</si>
  <si>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5" type="noConversion"/>
  </si>
  <si>
    <t>Test Required</t>
    <phoneticPr fontId="5"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</si>
  <si>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5" type="noConversion"/>
  </si>
  <si>
    <t>委託測試項目</t>
  </si>
  <si>
    <t>Test(s) Required</t>
  </si>
  <si>
    <t>請於附錄頁中勾選委託檢測項目，若附錄頁未呈現者，請直接填寫於下方。Please pick test item from attachment or fill it in directly below.</t>
  </si>
  <si>
    <t xml:space="preserve"> </t>
    <phoneticPr fontId="5" type="noConversion"/>
  </si>
  <si>
    <t/>
  </si>
  <si>
    <r>
      <rPr>
        <b/>
        <sz val="6"/>
        <color rgb="FF000000"/>
        <rFont val="微軟正黑體"/>
        <family val="2"/>
        <charset val="136"/>
      </rPr>
      <t>備註及聲明</t>
    </r>
    <r>
      <rPr>
        <b/>
        <sz val="6"/>
        <color rgb="FF000000"/>
        <rFont val="Arial"/>
        <family val="2"/>
      </rPr>
      <t>Note and Statement</t>
    </r>
    <phoneticPr fontId="5"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</si>
  <si>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</si>
  <si>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5"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</si>
  <si>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</si>
  <si>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5"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</si>
  <si>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</si>
  <si>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5"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</si>
  <si>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</si>
  <si>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5"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</si>
  <si>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</si>
  <si>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5"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</si>
  <si>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</si>
  <si>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5"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</si>
  <si>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</si>
  <si>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5"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</si>
  <si>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</si>
  <si>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5"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</si>
  <si>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</si>
  <si>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5"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</si>
  <si>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</si>
  <si>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5"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</si>
  <si>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</si>
  <si>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5"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</si>
  <si>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</si>
  <si>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5"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</si>
  <si>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</si>
  <si>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5"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</si>
  <si>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</si>
  <si>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5"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</si>
  <si>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</si>
  <si>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5"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</si>
  <si>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</si>
  <si>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5"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</si>
  <si>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</si>
  <si>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5"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</si>
  <si>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</si>
  <si>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5"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</si>
  <si>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</si>
  <si>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5"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</si>
  <si>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</si>
  <si>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5"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</si>
  <si>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</si>
  <si>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5"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</si>
  <si>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</si>
  <si>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5"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</si>
  <si>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</si>
  <si>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5"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</si>
  <si>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</si>
  <si>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5" type="noConversion"/>
  </si>
  <si>
    <t>Signature</t>
    <phoneticPr fontId="5"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</si>
  <si>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5"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</si>
  <si>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</si>
  <si>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</si>
  <si>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</si>
  <si>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5" type="noConversion"/>
  </si>
  <si>
    <t>簽署日期 Date (YYYY.MM.DD):</t>
  </si>
  <si>
    <r>
      <t>SGS</t>
    </r>
    <r>
      <rPr>
        <b/>
        <sz val="10"/>
        <color theme="1"/>
        <rFont val="微軟正黑體"/>
        <family val="2"/>
        <charset val="136"/>
      </rPr>
      <t>填寫</t>
    </r>
    <phoneticPr fontId="5" type="noConversion"/>
  </si>
  <si>
    <t>By SGS</t>
    <phoneticPr fontId="5" type="noConversion"/>
  </si>
  <si>
    <r>
      <rPr>
        <sz val="8"/>
        <color theme="1"/>
        <rFont val="微軟正黑體"/>
        <family val="2"/>
        <charset val="136"/>
      </rPr>
      <t>樣品及檢測方法是否偏離</t>
    </r>
    <r>
      <rPr>
        <sz val="8"/>
        <color theme="1"/>
        <rFont val="Arial"/>
        <family val="2"/>
      </rPr>
      <t>if the sample or test method are deviated :</t>
    </r>
    <phoneticPr fontId="5"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</si>
  <si>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</si>
  <si>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</si>
  <si>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</si>
  <si>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5"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</si>
  <si>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5"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</si>
  <si>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</si>
  <si>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</si>
  <si>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5" type="noConversion"/>
  </si>
  <si>
    <r>
      <rPr>
        <sz val="8"/>
        <color rgb="FF000000"/>
        <rFont val="微軟正黑體"/>
        <family val="2"/>
        <charset val="136"/>
      </rPr>
      <t>樣品失溫</t>
    </r>
    <r>
      <rPr>
        <sz val="8"/>
        <color rgb="FF000000"/>
        <rFont val="Arial"/>
        <family val="2"/>
      </rPr>
      <t>Temperature loss</t>
    </r>
    <phoneticPr fontId="5"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</si>
  <si>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</si>
  <si>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</si>
  <si>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5" type="noConversion"/>
  </si>
  <si>
    <r>
      <rPr>
        <sz val="8"/>
        <color rgb="FF000000"/>
        <rFont val="微軟正黑體"/>
        <family val="2"/>
        <charset val="136"/>
      </rPr>
      <t>檢測方法非最新版本</t>
    </r>
    <r>
      <rPr>
        <sz val="8"/>
        <color rgb="FF000000"/>
        <rFont val="Arial"/>
        <family val="2"/>
      </rPr>
      <t>Test method is not a latest version.</t>
    </r>
    <phoneticPr fontId="5"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</si>
  <si>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</si>
  <si>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</si>
  <si>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5"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</si>
  <si>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</si>
  <si>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5" type="noConversion"/>
  </si>
  <si>
    <t>其他 Others</t>
  </si>
  <si>
    <r>
      <t xml:space="preserve">Received amount:
</t>
    </r>
    <r>
      <rPr>
        <b/>
        <sz val="8"/>
        <color theme="1"/>
        <rFont val="Microsoft JhengHei"/>
        <family val="2"/>
        <charset val="136"/>
      </rPr>
      <t>(       同樣品量之單位)</t>
    </r>
    <phoneticPr fontId="5" type="noConversion"/>
  </si>
  <si>
    <t xml:space="preserve">Date in: </t>
    <phoneticPr fontId="5" type="noConversion"/>
  </si>
  <si>
    <t>Date out:</t>
    <phoneticPr fontId="5" type="noConversion"/>
  </si>
  <si>
    <t xml:space="preserve">報告號碼(Report No):                                         </t>
  </si>
  <si>
    <t xml:space="preserve">                                    </t>
  </si>
  <si>
    <t xml:space="preserve">Date in: </t>
  </si>
  <si>
    <t>Date out:</t>
  </si>
  <si>
    <t>申請書中文名稱</t>
    <phoneticPr fontId="5" type="noConversion"/>
  </si>
  <si>
    <t>台檢</t>
    <phoneticPr fontId="5" type="noConversion"/>
  </si>
  <si>
    <t>申請書英文名稱</t>
    <phoneticPr fontId="5" type="noConversion"/>
  </si>
  <si>
    <t>台工</t>
    <phoneticPr fontId="5" type="noConversion"/>
  </si>
  <si>
    <t>版次Version：</t>
    <phoneticPr fontId="5" type="noConversion"/>
  </si>
  <si>
    <t>發行日期Issued Date：</t>
    <phoneticPr fontId="5" type="noConversion"/>
  </si>
  <si>
    <t>公司中文名稱</t>
    <phoneticPr fontId="5" type="noConversion"/>
  </si>
  <si>
    <t>台灣檢驗科技股份有限公司-健康產業服務</t>
    <phoneticPr fontId="5" type="noConversion"/>
  </si>
  <si>
    <t>公司英文名稱</t>
    <phoneticPr fontId="5" type="noConversion"/>
  </si>
  <si>
    <t>SGS Taiwan Ltd. - Health Industry Services</t>
    <phoneticPr fontId="5" type="noConversion"/>
  </si>
  <si>
    <t>付款切結書</t>
  </si>
  <si>
    <t>※ 如第一頁申請廠商與發票廠商不同，再請填寫用印此付款切結書，</t>
  </si>
  <si>
    <t>本公司</t>
    <phoneticPr fontId="5" type="noConversion"/>
  </si>
  <si>
    <t>(申請廠商) 於民國     </t>
    <phoneticPr fontId="5" type="noConversion"/>
  </si>
  <si>
    <t>年</t>
    <phoneticPr fontId="5" type="noConversion"/>
  </si>
  <si>
    <t>月</t>
    <phoneticPr fontId="5" type="noConversion"/>
  </si>
  <si>
    <t>日，</t>
    <phoneticPr fontId="5" type="noConversion"/>
  </si>
  <si>
    <t xml:space="preserve">送驗      </t>
    <phoneticPr fontId="5" type="noConversion"/>
  </si>
  <si>
    <t>(樣品名稱)至台灣檢驗科技股份有限公司檢驗，</t>
    <phoneticPr fontId="5" type="noConversion"/>
  </si>
  <si>
    <t>因公司內部因素，發票&amp;付款由</t>
    <phoneticPr fontId="5" type="noConversion"/>
  </si>
  <si>
    <t>(發票廠商)支付。若日後因上列之</t>
    <phoneticPr fontId="5"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</si>
  <si>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5" type="noConversion"/>
  </si>
  <si>
    <t>名譽受損等問題，</t>
    <phoneticPr fontId="5" type="noConversion"/>
  </si>
  <si>
    <t>一律由本公司</t>
    <phoneticPr fontId="5" type="noConversion"/>
  </si>
  <si>
    <t>(申請廠商)負擔責任問題。</t>
    <phoneticPr fontId="5" type="noConversion"/>
  </si>
  <si>
    <t>申請廠商之公司大小章</t>
    <phoneticPr fontId="5" type="noConversion"/>
  </si>
  <si>
    <t>承辦人簽名：</t>
    <phoneticPr fontId="5" type="noConversion"/>
  </si>
  <si>
    <t xml:space="preserve"> 用印處：</t>
    <phoneticPr fontId="5" type="noConversion"/>
  </si>
  <si>
    <t>付款廠商之公司大小章</t>
    <phoneticPr fontId="5" type="noConversion"/>
  </si>
  <si>
    <t>用印處：</t>
    <phoneticPr fontId="5" type="noConversion"/>
  </si>
  <si>
    <t>民國</t>
    <phoneticPr fontId="5" type="noConversion"/>
  </si>
  <si>
    <t>日</t>
    <phoneticPr fontId="5" type="noConversion"/>
  </si>
  <si>
    <t>※文件用印簽名完畢可隨樣品與簽名申請書一併寄至各區服務據點，並署名*超微量工業安全實驗室 收</t>
    <phoneticPr fontId="5" type="noConversion"/>
  </si>
  <si>
    <t>委託檢測聲明書</t>
  </si>
  <si>
    <t>※ 如第一頁申請廠商非送測產品的生產製造或品牌所有者，需填寫與用印此聲明書，</t>
  </si>
  <si>
    <t>受</t>
    <phoneticPr fontId="5" type="noConversion"/>
  </si>
  <si>
    <t>公司委託，送</t>
    <phoneticPr fontId="5" type="noConversion"/>
  </si>
  <si>
    <t>產品至</t>
    <phoneticPr fontId="5" type="noConversion"/>
  </si>
  <si>
    <t>台灣檢驗科技股份有限公司檢驗，因本公司與客戶協定關係，</t>
    <phoneticPr fontId="5" type="noConversion"/>
  </si>
  <si>
    <t>測試報告上資料需如下呈現：</t>
    <phoneticPr fontId="5" type="noConversion"/>
  </si>
  <si>
    <t>※報告廠商抬頭需填寫</t>
    <phoneticPr fontId="5" type="noConversion"/>
  </si>
  <si>
    <t>※生產或供應廠商需填寫</t>
    <phoneticPr fontId="5" type="noConversion"/>
  </si>
  <si>
    <t>※產品名稱需填寫</t>
    <phoneticPr fontId="5" type="noConversion"/>
  </si>
  <si>
    <t>以上所有資料均取得此公司同意，若日後因上列之原因，造成台灣檢驗科技股份有限公司</t>
    <phoneticPr fontId="5" type="noConversion"/>
  </si>
  <si>
    <t>出具之此份報告，有任何法律訴訟或名譽受損之疑，</t>
    <phoneticPr fontId="5" type="noConversion"/>
  </si>
  <si>
    <t xml:space="preserve">一律由本公司                                                     </t>
    <phoneticPr fontId="5" type="noConversion"/>
  </si>
  <si>
    <t>申請公司經辦人</t>
    <phoneticPr fontId="5" type="noConversion"/>
  </si>
  <si>
    <t xml:space="preserve">                          </t>
    <phoneticPr fontId="5" type="noConversion"/>
  </si>
  <si>
    <t xml:space="preserve">申請公司簽章(大小章) </t>
    <phoneticPr fontId="5" type="noConversion"/>
  </si>
  <si>
    <t>委託公司經辦人</t>
    <phoneticPr fontId="5" type="noConversion"/>
  </si>
  <si>
    <t>委託公司簽章(大小章)</t>
    <phoneticPr fontId="5"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</si>
  <si>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</si>
  <si>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</si>
  <si>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</si>
  <si>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</si>
  <si>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</si>
  <si>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</si>
  <si>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</si>
  <si>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</si>
  <si>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</si>
  <si>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</si>
  <si>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</si>
  <si>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</si>
  <si>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</si>
  <si>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</si>
  <si>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</si>
  <si>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</si>
  <si>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</si>
  <si>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</si>
  <si>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</si>
  <si>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</si>
  <si>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</si>
  <si>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</si>
  <si>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</si>
  <si>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</si>
  <si>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</si>
  <si>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</si>
  <si>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</si>
  <si>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5" type="noConversion"/>
  </si>
  <si>
    <t>統一編號：</t>
    <phoneticPr fontId="5" type="noConversion"/>
  </si>
  <si>
    <t>聯絡電話： </t>
    <phoneticPr fontId="5" type="noConversion"/>
  </si>
  <si>
    <t>傳真：</t>
    <phoneticPr fontId="5" type="noConversion"/>
  </si>
  <si>
    <t>E-mail：</t>
    <phoneticPr fontId="5" type="noConversion"/>
  </si>
  <si>
    <t>                                                    </t>
    <phoneticPr fontId="5"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</si>
  <si>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5"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</si>
  <si>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5"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</si>
  <si>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5"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</si>
  <si>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5" type="noConversion"/>
  </si>
  <si>
    <r>
      <t>用印日期</t>
    </r>
    <r>
      <rPr>
        <b/>
        <sz val="8"/>
        <color rgb="FFFF0000"/>
        <rFont val="Arial"/>
        <family val="2"/>
      </rPr>
      <t>(yyyy.mm.dd)</t>
    </r>
    <r>
      <rPr>
        <b/>
        <sz val="8"/>
        <color theme="1"/>
        <rFont val="Arial"/>
        <family val="2"/>
      </rPr>
      <t>:</t>
    </r>
    <phoneticPr fontId="5"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</si>
  <si>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5" type="noConversion"/>
  </si>
  <si>
    <t>提供服務據點如下：</t>
    <phoneticPr fontId="5"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</si>
  <si>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</si>
  <si>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</si>
  <si>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</si>
  <si>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5"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</si>
  <si>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</si>
  <si>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</si>
  <si>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</si>
  <si>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5"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</si>
  <si>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</si>
  <si>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</si>
  <si>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5"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</si>
  <si>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</si>
  <si>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</si>
  <si>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</si>
  <si>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</si>
  <si>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</si>
  <si>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</si>
  <si>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</si>
  <si>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</si>
  <si>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</si>
  <si>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</si>
  <si>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</si>
  <si>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</si>
  <si>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</si>
  <si>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</si>
  <si>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超微量工業安全實驗室委託試驗申請書- 藥廠 檢測</t>
    <phoneticPr fontId="5" type="noConversion"/>
  </si>
  <si>
    <t>Ultra Trace and Industrial Safety Hygiene Laboratory Application Form - Pharmaceutical Industry</t>
    <phoneticPr fontId="5" type="noConversion"/>
  </si>
  <si>
    <t>2026.03.02</t>
    <phoneticPr fontId="5"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</si>
  <si>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5" type="noConversion"/>
  </si>
  <si>
    <t xml:space="preserve">※ 項目前有標示★符號表示為TFDA認證項目，◎符號表示為TAF認證項目★ Indicated as TFDA Accreditation Testing Field. ◎ Indicated as TAF Accreditation Testing Field.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</si>
</sst>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80">
    <font>
      <sz val="11"/>
      <color theme="1"/>
      <name val="新細明體"/>
      <family val="2"/>
      <charset val="136"/>
      <scheme val="minor"/>
    </font>
    <font>
      <sz val="11"/>
      <color theme="1"/>
      <name val="新細明體"/>
      <family val="2"/>
      <scheme val="minor"/>
    </font>
    <font>
      <b/>
      <sz val="11"/>
      <color theme="1"/>
      <name val="新細明體"/>
      <family val="2"/>
      <charset val="136"/>
      <scheme val="minor"/>
    </font>
    <font>
      <u/>
      <sz val="11"/>
      <color theme="10"/>
      <name val="新細明體"/>
      <family val="2"/>
      <charset val="136"/>
      <scheme val="minor"/>
    </font>
    <font>
      <b/>
      <sz val="12"/>
      <name val="微軟正黑體"/>
      <family val="2"/>
      <charset val="136"/>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sz val="11"/>
      <color rgb="FFFFFFFF"/>
      <name val="Segoe UI Symbol"/>
      <family val="2"/>
    </font>
    <font>
      <b/>
      <sz val="9"/>
      <color rgb="FF000000"/>
      <name val="Segoe UI Symbol"/>
      <family val="2"/>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sz val="9"/>
      <color theme="1"/>
      <name val="Segoe UI Symbol"/>
      <family val="2"/>
    </font>
    <font>
      <sz val="9"/>
      <color rgb="FF000000"/>
      <name val="Segoe UI Symbol"/>
      <family val="2"/>
      <charset val="136"/>
    </font>
    <font>
      <sz val="9"/>
      <color rgb="FF000000"/>
      <name val="微軟正黑體"/>
      <family val="2"/>
      <charset val="136"/>
    </font>
    <font>
      <sz val="9"/>
      <color rgb="FF000000"/>
      <name val="Segoe UI Symbol"/>
      <family val="2"/>
    </font>
    <font>
      <b/>
      <sz val="10"/>
      <color rgb="FFFF0000"/>
      <name val="微軟正黑體"/>
      <family val="2"/>
      <charset val="136"/>
    </font>
    <font>
      <b/>
      <u/>
      <sz val="14"/>
      <color theme="10"/>
      <name val="新細明體"/>
      <family val="1"/>
      <charset val="136"/>
      <scheme val="minor"/>
    </font>
    <font>
      <sz val="12"/>
      <color theme="1"/>
      <name val="新細明體"/>
      <family val="2"/>
      <charset val="136"/>
      <scheme val="minor"/>
    </font>
    <font>
      <sz val="12"/>
      <color theme="1"/>
      <name val="微軟正黑體"/>
      <family val="2"/>
      <charset val="136"/>
    </font>
    <font>
      <sz val="48"/>
      <color theme="1"/>
      <name val="標楷體"/>
      <family val="4"/>
      <charset val="136"/>
    </font>
    <font>
      <b/>
      <sz val="26"/>
      <color rgb="FFFF0000"/>
      <name val="標楷體"/>
      <family val="4"/>
      <charset val="136"/>
    </font>
    <font>
      <b/>
      <sz val="26"/>
      <color theme="1"/>
      <name val="標楷體"/>
      <family val="4"/>
      <charset val="136"/>
    </font>
    <font>
      <sz val="9"/>
      <name val="新細明體"/>
      <family val="3"/>
      <charset val="136"/>
      <scheme val="minor"/>
    </font>
    <font>
      <sz val="12"/>
      <color theme="1"/>
      <name val="Times New Roman"/>
      <family val="1"/>
    </font>
    <font>
      <sz val="24"/>
      <color theme="1"/>
      <name val="標楷體"/>
      <family val="4"/>
      <charset val="136"/>
    </font>
    <font>
      <sz val="26"/>
      <color theme="1"/>
      <name val="標楷體"/>
      <family val="4"/>
      <charset val="136"/>
    </font>
    <font>
      <sz val="36"/>
      <color theme="1"/>
      <name val="標楷體"/>
      <family val="4"/>
      <charset val="136"/>
    </font>
    <font>
      <sz val="26"/>
      <color theme="1"/>
      <name val="Times New Roman"/>
      <family val="1"/>
    </font>
    <font>
      <sz val="26"/>
      <color rgb="FFFF0000"/>
      <name val="標楷體"/>
      <family val="4"/>
      <charset val="136"/>
    </font>
    <font>
      <sz val="14"/>
      <color theme="1"/>
      <name val="標楷體"/>
      <family val="4"/>
      <charset val="136"/>
    </font>
    <font>
      <sz val="11"/>
      <color theme="0"/>
      <name val="新細明體"/>
      <family val="2"/>
      <charset val="136"/>
      <scheme val="minor"/>
    </font>
    <font>
      <sz val="8"/>
      <color rgb="FF000000"/>
      <name val="微軟正黑體"/>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9"/>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9"/>
      <color theme="1"/>
      <name val="微軟正黑體"/>
      <family val="2"/>
      <charset val="136"/>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0">
    <fill>
      <patternFill patternType="none"/>
    </fill>
    <fill>
      <patternFill patternType="gray125"/>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4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5">
    <xf numFmtId="0" fontId="0" fillId="0" borderId="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20" fillId="0" borderId="0">
      <alignment vertical="center"/>
    </xf>
    <xf numFmtId="0" fontId="1" fillId="0" borderId="0"/>
  </cellStyleXfs>
  <cellXfs count="763">
    <xf numFmtId="0" fontId="0" fillId="0" borderId="0" xfId="0">
      <alignment vertical="center"/>
    </xf>
    <xf numFmtId="0" fontId="145" fillId="4" borderId="57" xfId="0" applyFont="1" applyFill="1" applyBorder="1" applyAlignment="1">
      <alignment horizontal="left" vertical="center" shrinkToFit="1"/>
    </xf>
    <xf numFmtId="0" fontId="4" fillId="0" borderId="0" xfId="0" applyFont="1" applyAlignment="1" applyProtection="1">
      <alignment horizontal="center" vertical="center"/>
      <protection locked="0"/>
    </xf>
    <xf numFmtId="0" fontId="0" fillId="0" borderId="0" xfId="0" applyProtection="1">
      <alignment vertical="center"/>
      <protection locked="0"/>
    </xf>
    <xf numFmtId="0" fontId="6" fillId="0" borderId="0" xfId="0" applyFont="1" applyProtection="1">
      <alignment vertical="center"/>
      <protection locked="0"/>
    </xf>
    <xf numFmtId="0" fontId="5" fillId="0" borderId="0" xfId="0" applyFont="1">
      <alignment vertical="center"/>
    </xf>
    <xf numFmtId="0" fontId="7" fillId="0" borderId="0" xfId="0" applyFont="1" applyAlignment="1" applyProtection="1">
      <alignment horizontal="center" vertical="center"/>
      <protection locked="0"/>
    </xf>
    <xf numFmtId="49" fontId="7" fillId="0" borderId="0" xfId="0" applyNumberFormat="1" applyFont="1" applyAlignment="1" applyProtection="1">
      <alignment horizontal="center" vertical="center"/>
      <protection locked="0"/>
    </xf>
    <xf numFmtId="0" fontId="7" fillId="0" borderId="0" xfId="0" applyFont="1" applyAlignment="1" applyProtection="1">
      <alignment horizontal="center" vertical="center" wrapText="1"/>
      <protection locked="0"/>
    </xf>
    <xf numFmtId="0" fontId="8" fillId="0" borderId="0" xfId="0" applyFont="1">
      <alignment vertical="center"/>
    </xf>
    <xf numFmtId="0" fontId="9" fillId="0" borderId="4" xfId="0" applyFont="1" applyBorder="1">
      <alignment vertical="center"/>
    </xf>
    <xf numFmtId="0" fontId="11" fillId="3" borderId="0" xfId="0" applyFont="1" applyFill="1" applyProtection="1">
      <alignment vertical="center"/>
      <protection locked="0"/>
    </xf>
    <xf numFmtId="0" fontId="12" fillId="0" borderId="0" xfId="0" applyFont="1" applyAlignment="1" applyProtection="1">
      <alignment vertical="top"/>
      <protection locked="0"/>
    </xf>
    <xf numFmtId="0" fontId="13" fillId="0" borderId="0" xfId="0" applyFont="1" applyProtection="1">
      <alignment vertical="center"/>
      <protection locked="0"/>
    </xf>
    <xf numFmtId="0" fontId="12" fillId="0" borderId="0" xfId="0" applyFont="1" applyAlignment="1">
      <alignment vertical="top"/>
    </xf>
    <xf numFmtId="0" fontId="0" fillId="0" borderId="4" xfId="0" applyBorder="1">
      <alignment vertical="center"/>
    </xf>
    <xf numFmtId="0" fontId="2" fillId="0" borderId="0" xfId="1" applyProtection="1">
      <alignment vertical="center"/>
      <protection locked="0"/>
    </xf>
    <xf numFmtId="0" fontId="12" fillId="0" borderId="0" xfId="1" applyFont="1" applyAlignment="1" applyProtection="1">
      <alignment vertical="top" wrapText="1"/>
      <protection locked="0"/>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21" fillId="0" borderId="0" xfId="3" applyFont="1">
      <alignment vertical="center"/>
    </xf>
    <xf numFmtId="0" fontId="23" fillId="0" borderId="9" xfId="3" applyFont="1" applyBorder="1" applyAlignment="1">
      <alignment horizontal="center" vertical="center"/>
    </xf>
    <xf numFmtId="0" fontId="23" fillId="0" borderId="10" xfId="3" applyFont="1" applyBorder="1" applyAlignment="1">
      <alignment horizontal="center" vertical="center" wrapText="1"/>
    </xf>
    <xf numFmtId="0" fontId="23" fillId="0" borderId="11" xfId="3" applyFont="1" applyBorder="1" applyAlignment="1">
      <alignment horizontal="center" vertical="center" wrapText="1"/>
    </xf>
    <xf numFmtId="0" fontId="24" fillId="0" borderId="12" xfId="3" applyFont="1" applyBorder="1" applyAlignment="1">
      <alignment horizontal="center" vertical="center" wrapText="1"/>
    </xf>
    <xf numFmtId="0" fontId="24" fillId="0" borderId="10" xfId="3" applyFont="1" applyBorder="1" applyAlignment="1">
      <alignment horizontal="center" vertical="center" wrapText="1"/>
    </xf>
    <xf numFmtId="0" fontId="24" fillId="0" borderId="13" xfId="3" applyFont="1" applyBorder="1" applyAlignment="1">
      <alignment horizontal="center" vertical="center" wrapText="1"/>
    </xf>
    <xf numFmtId="0" fontId="26" fillId="0" borderId="0" xfId="3" applyFont="1">
      <alignment vertical="center"/>
    </xf>
    <xf numFmtId="0" fontId="27" fillId="0" borderId="14" xfId="3" applyFont="1" applyBorder="1" applyAlignment="1">
      <alignment vertical="center" wrapText="1"/>
    </xf>
    <xf numFmtId="0" fontId="27" fillId="0" borderId="15" xfId="3" applyFont="1" applyBorder="1" applyAlignment="1">
      <alignment horizontal="center" vertical="center" wrapText="1"/>
    </xf>
    <xf numFmtId="0" fontId="27" fillId="0" borderId="6" xfId="3" applyFont="1" applyBorder="1" applyAlignment="1">
      <alignment horizontal="center" vertical="center" wrapText="1"/>
    </xf>
    <xf numFmtId="0" fontId="27" fillId="0" borderId="16" xfId="3" applyFont="1" applyBorder="1" applyAlignment="1">
      <alignment vertical="center" wrapText="1"/>
    </xf>
    <xf numFmtId="0" fontId="28" fillId="0" borderId="15" xfId="3" applyFont="1" applyBorder="1" applyAlignment="1">
      <alignment vertical="center" wrapText="1"/>
    </xf>
    <xf numFmtId="0" fontId="28" fillId="0" borderId="15" xfId="3" applyFont="1" applyBorder="1" applyAlignment="1">
      <alignment horizontal="center" vertical="center" wrapText="1"/>
    </xf>
    <xf numFmtId="0" fontId="30" fillId="0" borderId="17" xfId="3" applyFont="1" applyBorder="1" applyAlignment="1">
      <alignment vertical="center" wrapText="1"/>
    </xf>
    <xf numFmtId="0" fontId="27" fillId="0" borderId="18" xfId="3" applyFont="1" applyBorder="1" applyAlignment="1">
      <alignment horizontal="center" vertical="center" wrapText="1"/>
    </xf>
    <xf numFmtId="0" fontId="27" fillId="0" borderId="19" xfId="3" applyFont="1" applyBorder="1" applyAlignment="1">
      <alignment vertical="center" wrapText="1"/>
    </xf>
    <xf numFmtId="0" fontId="28" fillId="0" borderId="18" xfId="3" applyFont="1" applyBorder="1" applyAlignment="1">
      <alignment vertical="center" wrapText="1"/>
    </xf>
    <xf numFmtId="0" fontId="28" fillId="0" borderId="18" xfId="3" applyFont="1" applyBorder="1" applyAlignment="1">
      <alignment horizontal="center" vertical="center" wrapText="1"/>
    </xf>
    <xf numFmtId="0" fontId="30" fillId="0" borderId="20" xfId="3" applyFont="1" applyBorder="1" applyAlignment="1">
      <alignment vertical="center" wrapText="1"/>
    </xf>
    <xf numFmtId="0" fontId="21" fillId="0" borderId="0" xfId="3" applyFont="1" applyAlignment="1">
      <alignment horizontal="center" vertical="center"/>
    </xf>
    <xf numFmtId="0" fontId="27" fillId="0" borderId="21" xfId="3" applyFont="1" applyBorder="1" applyAlignment="1">
      <alignment vertical="center" wrapText="1"/>
    </xf>
    <xf numFmtId="0" fontId="27" fillId="0" borderId="18" xfId="3" applyFont="1" applyBorder="1" applyAlignment="1">
      <alignment vertical="center" wrapText="1"/>
    </xf>
    <xf numFmtId="0" fontId="27" fillId="0" borderId="22" xfId="3" applyFont="1" applyBorder="1" applyAlignment="1">
      <alignment vertical="center" wrapText="1"/>
    </xf>
    <xf numFmtId="0" fontId="27" fillId="0" borderId="23" xfId="3" applyFont="1" applyBorder="1" applyAlignment="1">
      <alignment vertical="center" wrapText="1"/>
    </xf>
    <xf numFmtId="0" fontId="27" fillId="0" borderId="24" xfId="3" applyFont="1" applyBorder="1" applyAlignment="1">
      <alignment horizontal="center" vertical="center" wrapText="1"/>
    </xf>
    <xf numFmtId="0" fontId="27" fillId="0" borderId="24" xfId="3" applyFont="1" applyBorder="1" applyAlignment="1">
      <alignment vertical="center" wrapText="1"/>
    </xf>
    <xf numFmtId="0" fontId="27" fillId="0" borderId="25" xfId="3" applyFont="1" applyBorder="1" applyAlignment="1">
      <alignment vertical="center" wrapText="1"/>
    </xf>
    <xf numFmtId="0" fontId="27" fillId="0" borderId="26" xfId="3" applyFont="1" applyBorder="1" applyAlignment="1">
      <alignment vertical="center" wrapText="1"/>
    </xf>
    <xf numFmtId="0" fontId="28" fillId="0" borderId="27" xfId="3" applyFont="1" applyBorder="1" applyAlignment="1">
      <alignment vertical="center" wrapText="1"/>
    </xf>
    <xf numFmtId="0" fontId="28" fillId="0" borderId="27" xfId="3" applyFont="1" applyBorder="1" applyAlignment="1">
      <alignment horizontal="center" vertical="center" wrapText="1"/>
    </xf>
    <xf numFmtId="0" fontId="30" fillId="0" borderId="28" xfId="3" applyFont="1" applyBorder="1" applyAlignment="1">
      <alignment vertical="center" wrapText="1"/>
    </xf>
    <xf numFmtId="0" fontId="9" fillId="0" borderId="0" xfId="0" applyFont="1">
      <alignment vertical="center"/>
    </xf>
    <xf numFmtId="0" fontId="40" fillId="4" borderId="32" xfId="0" applyFont="1" applyFill="1" applyBorder="1" applyProtection="1">
      <alignment vertical="center"/>
      <protection locked="0"/>
    </xf>
    <xf numFmtId="0" fontId="41" fillId="0" borderId="0" xfId="0" applyFont="1">
      <alignment vertical="center"/>
    </xf>
    <xf numFmtId="0" fontId="42" fillId="0" borderId="0" xfId="0" applyFont="1" applyAlignment="1">
      <alignment horizontal="center" vertical="center"/>
    </xf>
    <xf numFmtId="0" fontId="43" fillId="0" borderId="0" xfId="0" applyFont="1" applyProtection="1">
      <alignment vertical="center"/>
      <protection locked="0"/>
    </xf>
    <xf numFmtId="0" fontId="44" fillId="4" borderId="34" xfId="0" applyFont="1" applyFill="1" applyBorder="1" applyProtection="1">
      <alignment vertical="center"/>
      <protection locked="0"/>
    </xf>
    <xf numFmtId="0" fontId="45" fillId="4" borderId="35" xfId="0" applyFont="1" applyFill="1" applyBorder="1" applyProtection="1">
      <alignment vertical="center"/>
      <protection locked="0"/>
    </xf>
    <xf numFmtId="0" fontId="45" fillId="4" borderId="36" xfId="0" applyFont="1" applyFill="1" applyBorder="1" applyProtection="1">
      <alignment vertical="center"/>
      <protection locked="0"/>
    </xf>
    <xf numFmtId="0" fontId="44" fillId="4" borderId="37" xfId="0" applyFont="1" applyFill="1" applyBorder="1" applyAlignment="1">
      <alignment horizontal="center" vertical="center" shrinkToFit="1"/>
    </xf>
    <xf numFmtId="0" fontId="45" fillId="4" borderId="0" xfId="0" applyFont="1" applyFill="1" applyAlignment="1">
      <alignment horizontal="center" vertical="center" shrinkToFit="1"/>
    </xf>
    <xf numFmtId="0" fontId="46" fillId="4" borderId="37" xfId="0" applyFont="1" applyFill="1" applyBorder="1">
      <alignment vertical="center"/>
    </xf>
    <xf numFmtId="0" fontId="47" fillId="4" borderId="0" xfId="0" applyFont="1" applyFill="1">
      <alignment vertical="center"/>
    </xf>
    <xf numFmtId="0" fontId="48" fillId="4" borderId="0" xfId="0" applyFont="1" applyFill="1" applyAlignment="1" applyProtection="1">
      <alignment vertical="center" shrinkToFit="1"/>
      <protection locked="0"/>
    </xf>
    <xf numFmtId="0" fontId="49" fillId="4" borderId="0" xfId="0" applyFont="1" applyFill="1">
      <alignment vertical="center"/>
    </xf>
    <xf numFmtId="0" fontId="48" fillId="4" borderId="38" xfId="0" applyFont="1" applyFill="1" applyBorder="1" applyAlignment="1" applyProtection="1">
      <alignment vertical="center" shrinkToFit="1"/>
      <protection locked="0"/>
    </xf>
    <xf numFmtId="0" fontId="33" fillId="0" borderId="0" xfId="0" applyFont="1">
      <alignment vertical="center"/>
    </xf>
    <xf numFmtId="0" fontId="50" fillId="0" borderId="0" xfId="0" applyFont="1">
      <alignment vertical="center"/>
    </xf>
    <xf numFmtId="0" fontId="51" fillId="5" borderId="37" xfId="0" applyFont="1" applyFill="1" applyBorder="1" applyAlignment="1" applyProtection="1">
      <alignment vertical="center" textRotation="255"/>
      <protection locked="0"/>
    </xf>
    <xf numFmtId="0" fontId="52" fillId="5" borderId="38" xfId="0" applyFont="1" applyFill="1" applyBorder="1" applyAlignment="1" applyProtection="1">
      <alignment vertical="center" textRotation="180"/>
      <protection locked="0"/>
    </xf>
    <xf numFmtId="0" fontId="47" fillId="4" borderId="39" xfId="0" applyFont="1" applyFill="1" applyBorder="1" applyProtection="1">
      <alignment vertical="center"/>
      <protection locked="0"/>
    </xf>
    <xf numFmtId="0" fontId="47" fillId="4" borderId="40" xfId="0" applyFont="1" applyFill="1" applyBorder="1" applyProtection="1">
      <alignment vertical="center"/>
      <protection locked="0"/>
    </xf>
    <xf numFmtId="0" fontId="47" fillId="4" borderId="41" xfId="0" applyFont="1" applyFill="1" applyBorder="1" applyProtection="1">
      <alignment vertical="center"/>
      <protection locked="0"/>
    </xf>
    <xf numFmtId="49" fontId="48" fillId="4" borderId="42" xfId="0" applyNumberFormat="1" applyFont="1" applyFill="1" applyBorder="1" applyProtection="1">
      <alignment vertical="center"/>
      <protection locked="0"/>
    </xf>
    <xf numFmtId="49" fontId="48" fillId="4" borderId="40" xfId="0" applyNumberFormat="1" applyFont="1" applyFill="1" applyBorder="1" applyProtection="1">
      <alignment vertical="center"/>
      <protection locked="0"/>
    </xf>
    <xf numFmtId="49" fontId="48" fillId="4" borderId="41" xfId="0" applyNumberFormat="1" applyFont="1" applyFill="1" applyBorder="1" applyProtection="1">
      <alignment vertical="center"/>
      <protection locked="0"/>
    </xf>
    <xf numFmtId="49" fontId="47" fillId="4" borderId="42" xfId="0" applyNumberFormat="1" applyFont="1" applyFill="1" applyBorder="1" applyProtection="1">
      <alignment vertical="center"/>
      <protection locked="0"/>
    </xf>
    <xf numFmtId="49" fontId="47" fillId="4" borderId="40" xfId="0" applyNumberFormat="1" applyFont="1" applyFill="1" applyBorder="1" applyProtection="1">
      <alignment vertical="center"/>
      <protection locked="0"/>
    </xf>
    <xf numFmtId="49" fontId="48" fillId="4" borderId="43" xfId="0" applyNumberFormat="1" applyFont="1" applyFill="1" applyBorder="1" applyProtection="1">
      <alignment vertical="center"/>
      <protection locked="0"/>
    </xf>
    <xf numFmtId="0" fontId="42" fillId="0" borderId="0" xfId="0" applyFont="1">
      <alignment vertical="center"/>
    </xf>
    <xf numFmtId="0" fontId="52" fillId="5" borderId="34" xfId="0" applyFont="1" applyFill="1" applyBorder="1" applyAlignment="1" applyProtection="1">
      <alignment vertical="center" textRotation="255"/>
      <protection locked="0"/>
    </xf>
    <xf numFmtId="0" fontId="52" fillId="5" borderId="35" xfId="0" applyFont="1" applyFill="1" applyBorder="1" applyAlignment="1" applyProtection="1">
      <alignment vertical="center" textRotation="180"/>
      <protection locked="0"/>
    </xf>
    <xf numFmtId="49" fontId="58" fillId="4" borderId="44" xfId="0" applyNumberFormat="1" applyFont="1" applyFill="1" applyBorder="1" applyProtection="1">
      <alignment vertical="center"/>
      <protection locked="0"/>
    </xf>
    <xf numFmtId="49" fontId="58" fillId="4" borderId="45" xfId="0" applyNumberFormat="1" applyFont="1" applyFill="1" applyBorder="1" applyProtection="1">
      <alignment vertical="center"/>
      <protection locked="0"/>
    </xf>
    <xf numFmtId="49" fontId="58" fillId="4" borderId="46" xfId="0" applyNumberFormat="1" applyFont="1" applyFill="1" applyBorder="1" applyProtection="1">
      <alignment vertical="center"/>
      <protection locked="0"/>
    </xf>
    <xf numFmtId="49" fontId="48" fillId="4" borderId="48" xfId="0" applyNumberFormat="1" applyFont="1" applyFill="1" applyBorder="1" applyProtection="1">
      <alignment vertical="center"/>
      <protection locked="0"/>
    </xf>
    <xf numFmtId="49" fontId="48" fillId="4" borderId="45" xfId="0" applyNumberFormat="1" applyFont="1" applyFill="1" applyBorder="1" applyProtection="1">
      <alignment vertical="center"/>
      <protection locked="0"/>
    </xf>
    <xf numFmtId="49" fontId="48" fillId="4" borderId="47" xfId="0" applyNumberFormat="1" applyFont="1" applyFill="1" applyBorder="1" applyProtection="1">
      <alignment vertical="center"/>
      <protection locked="0"/>
    </xf>
    <xf numFmtId="0" fontId="52" fillId="5" borderId="0" xfId="0" applyFont="1" applyFill="1" applyAlignment="1" applyProtection="1">
      <alignment vertical="center" textRotation="180"/>
      <protection locked="0"/>
    </xf>
    <xf numFmtId="49" fontId="58" fillId="4" borderId="49" xfId="0" applyNumberFormat="1" applyFont="1" applyFill="1" applyBorder="1" applyProtection="1">
      <alignment vertical="center"/>
      <protection locked="0"/>
    </xf>
    <xf numFmtId="49" fontId="58" fillId="4" borderId="40" xfId="0" applyNumberFormat="1" applyFont="1" applyFill="1" applyBorder="1" applyProtection="1">
      <alignment vertical="center"/>
      <protection locked="0"/>
    </xf>
    <xf numFmtId="49" fontId="58" fillId="4" borderId="41" xfId="0" applyNumberFormat="1" applyFont="1" applyFill="1" applyBorder="1" applyProtection="1">
      <alignment vertical="center"/>
      <protection locked="0"/>
    </xf>
    <xf numFmtId="49" fontId="48" fillId="4" borderId="50" xfId="0" applyNumberFormat="1" applyFont="1" applyFill="1" applyBorder="1" applyProtection="1">
      <alignment vertical="center"/>
      <protection locked="0"/>
    </xf>
    <xf numFmtId="0" fontId="62" fillId="4" borderId="40" xfId="0" applyFont="1" applyFill="1" applyBorder="1" applyAlignment="1">
      <alignment horizontal="left" vertical="center" shrinkToFit="1"/>
    </xf>
    <xf numFmtId="49" fontId="58" fillId="4" borderId="51" xfId="0" applyNumberFormat="1" applyFont="1" applyFill="1" applyBorder="1" applyProtection="1">
      <alignment vertical="center"/>
      <protection locked="0"/>
    </xf>
    <xf numFmtId="49" fontId="58" fillId="4" borderId="0" xfId="0" applyNumberFormat="1" applyFont="1" applyFill="1" applyProtection="1">
      <alignment vertical="center"/>
      <protection locked="0"/>
    </xf>
    <xf numFmtId="49" fontId="58" fillId="4" borderId="52" xfId="0" applyNumberFormat="1" applyFont="1" applyFill="1" applyBorder="1" applyProtection="1">
      <alignment vertical="center"/>
      <protection locked="0"/>
    </xf>
    <xf numFmtId="49" fontId="57" fillId="4" borderId="42" xfId="0" applyNumberFormat="1" applyFont="1" applyFill="1" applyBorder="1" applyProtection="1">
      <alignment vertical="center"/>
      <protection locked="0"/>
    </xf>
    <xf numFmtId="49" fontId="57" fillId="4" borderId="40" xfId="0" applyNumberFormat="1" applyFont="1" applyFill="1" applyBorder="1" applyProtection="1">
      <alignment vertical="center"/>
      <protection locked="0"/>
    </xf>
    <xf numFmtId="49" fontId="57" fillId="4" borderId="41" xfId="0" applyNumberFormat="1" applyFont="1" applyFill="1" applyBorder="1" applyProtection="1">
      <alignment vertical="center"/>
      <protection locked="0"/>
    </xf>
    <xf numFmtId="0" fontId="63" fillId="0" borderId="0" xfId="0" applyFont="1" applyAlignment="1" applyProtection="1">
      <alignment horizontal="right" vertical="center" wrapText="1"/>
      <protection locked="0"/>
    </xf>
    <xf numFmtId="0" fontId="64" fillId="0" borderId="0" xfId="0" applyFont="1" applyAlignment="1" applyProtection="1">
      <alignment vertical="center" wrapText="1"/>
      <protection locked="0"/>
    </xf>
    <xf numFmtId="0" fontId="65" fillId="0" borderId="0" xfId="0" applyFont="1" applyAlignment="1">
      <alignment vertical="center" wrapText="1"/>
    </xf>
    <xf numFmtId="49" fontId="54" fillId="4" borderId="53" xfId="0" applyNumberFormat="1" applyFont="1" applyFill="1" applyBorder="1" applyProtection="1">
      <alignment vertical="center"/>
      <protection locked="0"/>
    </xf>
    <xf numFmtId="49" fontId="58" fillId="4" borderId="54" xfId="0" applyNumberFormat="1" applyFont="1" applyFill="1" applyBorder="1" applyProtection="1">
      <alignment vertical="center"/>
      <protection locked="0"/>
    </xf>
    <xf numFmtId="49" fontId="58" fillId="4" borderId="55" xfId="0" applyNumberFormat="1" applyFont="1" applyFill="1" applyBorder="1" applyProtection="1">
      <alignment vertical="center"/>
      <protection locked="0"/>
    </xf>
    <xf numFmtId="0" fontId="66" fillId="4" borderId="56" xfId="0" applyFont="1" applyFill="1" applyBorder="1" applyAlignment="1">
      <alignment vertical="center" shrinkToFit="1"/>
    </xf>
    <xf numFmtId="0" fontId="66" fillId="4" borderId="60" xfId="0" applyFont="1" applyFill="1" applyBorder="1" applyAlignment="1">
      <alignment vertical="center" shrinkToFit="1"/>
    </xf>
    <xf numFmtId="0" fontId="66" fillId="4" borderId="56" xfId="0" applyFont="1" applyFill="1" applyBorder="1" applyProtection="1">
      <alignment vertical="center"/>
      <protection locked="0"/>
    </xf>
    <xf numFmtId="0" fontId="46" fillId="4" borderId="57" xfId="0" applyFont="1" applyFill="1" applyBorder="1" applyProtection="1">
      <alignment vertical="center"/>
      <protection locked="0"/>
    </xf>
    <xf numFmtId="0" fontId="47" fillId="4" borderId="58" xfId="0" applyFont="1" applyFill="1" applyBorder="1" applyProtection="1">
      <alignment vertical="center"/>
      <protection locked="0"/>
    </xf>
    <xf numFmtId="0" fontId="47" fillId="4" borderId="59" xfId="0" applyFont="1" applyFill="1" applyBorder="1" applyProtection="1">
      <alignment vertical="center"/>
      <protection locked="0"/>
    </xf>
    <xf numFmtId="0" fontId="66" fillId="4" borderId="60" xfId="0" applyFont="1" applyFill="1" applyBorder="1" applyProtection="1">
      <alignment vertical="center"/>
      <protection locked="0"/>
    </xf>
    <xf numFmtId="0" fontId="46" fillId="4" borderId="58" xfId="0" applyFont="1" applyFill="1" applyBorder="1" applyProtection="1">
      <alignment vertical="center"/>
      <protection locked="0"/>
    </xf>
    <xf numFmtId="0" fontId="46" fillId="4" borderId="61" xfId="0" applyFont="1" applyFill="1" applyBorder="1" applyProtection="1">
      <alignment vertical="center"/>
      <protection locked="0"/>
    </xf>
    <xf numFmtId="49" fontId="46" fillId="4" borderId="49" xfId="0" applyNumberFormat="1" applyFont="1" applyFill="1" applyBorder="1" applyProtection="1">
      <alignment vertical="center"/>
      <protection locked="0"/>
    </xf>
    <xf numFmtId="49" fontId="46" fillId="4" borderId="40" xfId="0" applyNumberFormat="1" applyFont="1" applyFill="1" applyBorder="1" applyProtection="1">
      <alignment vertical="center"/>
      <protection locked="0"/>
    </xf>
    <xf numFmtId="49" fontId="46" fillId="4" borderId="41" xfId="0" applyNumberFormat="1" applyFont="1" applyFill="1" applyBorder="1" applyProtection="1">
      <alignment vertical="center"/>
      <protection locked="0"/>
    </xf>
    <xf numFmtId="49" fontId="48" fillId="4" borderId="58" xfId="0" applyNumberFormat="1" applyFont="1" applyFill="1" applyBorder="1" applyProtection="1">
      <alignment vertical="center"/>
      <protection locked="0"/>
    </xf>
    <xf numFmtId="49" fontId="48" fillId="4" borderId="61" xfId="0" applyNumberFormat="1" applyFont="1" applyFill="1" applyBorder="1" applyProtection="1">
      <alignment vertical="center"/>
      <protection locked="0"/>
    </xf>
    <xf numFmtId="49" fontId="74" fillId="4" borderId="53" xfId="0" applyNumberFormat="1" applyFont="1" applyFill="1" applyBorder="1" applyProtection="1">
      <alignment vertical="center"/>
      <protection locked="0"/>
    </xf>
    <xf numFmtId="49" fontId="74" fillId="4" borderId="54" xfId="0" applyNumberFormat="1" applyFont="1" applyFill="1" applyBorder="1" applyProtection="1">
      <alignment vertical="center"/>
      <protection locked="0"/>
    </xf>
    <xf numFmtId="49" fontId="74" fillId="4" borderId="55" xfId="0" applyNumberFormat="1" applyFont="1" applyFill="1" applyBorder="1" applyProtection="1">
      <alignment vertical="center"/>
      <protection locked="0"/>
    </xf>
    <xf numFmtId="49" fontId="74" fillId="9" borderId="62" xfId="0" applyNumberFormat="1" applyFont="1" applyFill="1" applyBorder="1" applyProtection="1">
      <alignment vertical="center"/>
      <protection locked="0"/>
    </xf>
    <xf numFmtId="49" fontId="74" fillId="9" borderId="63" xfId="0" applyNumberFormat="1" applyFont="1" applyFill="1" applyBorder="1" applyProtection="1">
      <alignment vertical="center"/>
      <protection locked="0"/>
    </xf>
    <xf numFmtId="49" fontId="74" fillId="9" borderId="64" xfId="0" applyNumberFormat="1" applyFont="1" applyFill="1" applyBorder="1" applyProtection="1">
      <alignment vertical="center"/>
      <protection locked="0"/>
    </xf>
    <xf numFmtId="49" fontId="47" fillId="4" borderId="66" xfId="0" applyNumberFormat="1" applyFont="1" applyFill="1" applyBorder="1" applyProtection="1">
      <alignment vertical="center"/>
      <protection locked="0"/>
    </xf>
    <xf numFmtId="49" fontId="47" fillId="4" borderId="45" xfId="0" applyNumberFormat="1" applyFont="1" applyFill="1" applyBorder="1" applyProtection="1">
      <alignment vertical="center"/>
      <protection locked="0"/>
    </xf>
    <xf numFmtId="49" fontId="48" fillId="4" borderId="46" xfId="0" applyNumberFormat="1" applyFont="1" applyFill="1" applyBorder="1" applyProtection="1">
      <alignment vertical="center"/>
      <protection locked="0"/>
    </xf>
    <xf numFmtId="49" fontId="47" fillId="4" borderId="48" xfId="0" applyNumberFormat="1" applyFont="1" applyFill="1" applyBorder="1" applyProtection="1">
      <alignment vertical="center"/>
      <protection locked="0"/>
    </xf>
    <xf numFmtId="49" fontId="47" fillId="4" borderId="46" xfId="0" applyNumberFormat="1" applyFont="1" applyFill="1" applyBorder="1" applyProtection="1">
      <alignment vertical="center"/>
      <protection locked="0"/>
    </xf>
    <xf numFmtId="49" fontId="48" fillId="4" borderId="67" xfId="0" applyNumberFormat="1" applyFont="1" applyFill="1" applyBorder="1" applyProtection="1">
      <alignment vertical="center"/>
      <protection locked="0"/>
    </xf>
    <xf numFmtId="49" fontId="47" fillId="4" borderId="39" xfId="0" applyNumberFormat="1" applyFont="1" applyFill="1" applyBorder="1" applyProtection="1">
      <alignment vertical="center"/>
      <protection locked="0"/>
    </xf>
    <xf numFmtId="49" fontId="47" fillId="4" borderId="41" xfId="0" applyNumberFormat="1" applyFont="1" applyFill="1" applyBorder="1" applyProtection="1">
      <alignment vertical="center"/>
      <protection locked="0"/>
    </xf>
    <xf numFmtId="0" fontId="77" fillId="0" borderId="0" xfId="0" applyFont="1" applyProtection="1">
      <alignment vertical="center"/>
      <protection locked="0"/>
    </xf>
    <xf numFmtId="0" fontId="51" fillId="5" borderId="73" xfId="0" applyFont="1" applyFill="1" applyBorder="1" applyAlignment="1" applyProtection="1">
      <alignment vertical="center" textRotation="255"/>
      <protection locked="0"/>
    </xf>
    <xf numFmtId="0" fontId="52" fillId="5" borderId="74" xfId="0" applyFont="1" applyFill="1" applyBorder="1" applyAlignment="1" applyProtection="1">
      <alignment vertical="center" textRotation="180"/>
      <protection locked="0"/>
    </xf>
    <xf numFmtId="49" fontId="47" fillId="4" borderId="37" xfId="0" applyNumberFormat="1" applyFont="1" applyFill="1" applyBorder="1" applyProtection="1">
      <alignment vertical="center"/>
      <protection locked="0"/>
    </xf>
    <xf numFmtId="49" fontId="47" fillId="4" borderId="0" xfId="0" applyNumberFormat="1" applyFont="1" applyFill="1" applyProtection="1">
      <alignment vertical="center"/>
      <protection locked="0"/>
    </xf>
    <xf numFmtId="49" fontId="48" fillId="4" borderId="75" xfId="0" applyNumberFormat="1" applyFont="1" applyFill="1" applyBorder="1" applyProtection="1">
      <alignment vertical="center"/>
      <protection locked="0"/>
    </xf>
    <xf numFmtId="49" fontId="48" fillId="4" borderId="76" xfId="0" applyNumberFormat="1" applyFont="1" applyFill="1" applyBorder="1" applyProtection="1">
      <alignment vertical="center"/>
      <protection locked="0"/>
    </xf>
    <xf numFmtId="49" fontId="48" fillId="4" borderId="77" xfId="0" applyNumberFormat="1" applyFont="1" applyFill="1" applyBorder="1" applyProtection="1">
      <alignment vertical="center"/>
      <protection locked="0"/>
    </xf>
    <xf numFmtId="49" fontId="47" fillId="4" borderId="75" xfId="0" applyNumberFormat="1" applyFont="1" applyFill="1" applyBorder="1" applyProtection="1">
      <alignment vertical="center"/>
      <protection locked="0"/>
    </xf>
    <xf numFmtId="49" fontId="47" fillId="4" borderId="76" xfId="0" applyNumberFormat="1" applyFont="1" applyFill="1" applyBorder="1" applyProtection="1">
      <alignment vertical="center"/>
      <protection locked="0"/>
    </xf>
    <xf numFmtId="49" fontId="48" fillId="4" borderId="78" xfId="0" applyNumberFormat="1" applyFont="1" applyFill="1" applyBorder="1" applyProtection="1">
      <alignment vertical="center"/>
      <protection locked="0"/>
    </xf>
    <xf numFmtId="0" fontId="66" fillId="4" borderId="2" xfId="0" applyFont="1" applyFill="1" applyBorder="1">
      <alignment vertical="center"/>
    </xf>
    <xf numFmtId="0" fontId="81" fillId="0" borderId="0" xfId="2" applyFont="1" applyProtection="1">
      <alignment vertical="center"/>
    </xf>
    <xf numFmtId="0" fontId="52" fillId="5" borderId="36" xfId="0" applyFont="1" applyFill="1" applyBorder="1" applyAlignment="1" applyProtection="1">
      <alignment vertical="center" textRotation="180"/>
      <protection locked="0"/>
    </xf>
    <xf numFmtId="0" fontId="66" fillId="4" borderId="34" xfId="0" applyFont="1" applyFill="1" applyBorder="1" applyProtection="1">
      <alignment vertical="center"/>
      <protection locked="0"/>
    </xf>
    <xf numFmtId="0" fontId="67" fillId="4" borderId="83" xfId="0" applyFont="1" applyFill="1" applyBorder="1" applyProtection="1">
      <alignment vertical="center"/>
      <protection locked="0"/>
    </xf>
    <xf numFmtId="0" fontId="47" fillId="4" borderId="84" xfId="0" applyFont="1" applyFill="1" applyBorder="1" applyProtection="1">
      <alignment vertical="center"/>
      <protection locked="0"/>
    </xf>
    <xf numFmtId="0" fontId="47" fillId="4" borderId="85" xfId="0" applyFont="1" applyFill="1" applyBorder="1" applyProtection="1">
      <alignment vertical="center"/>
      <protection locked="0"/>
    </xf>
    <xf numFmtId="0" fontId="79" fillId="4" borderId="83" xfId="0" applyFont="1" applyFill="1" applyBorder="1" applyProtection="1">
      <alignment vertical="center"/>
      <protection locked="0"/>
    </xf>
    <xf numFmtId="0" fontId="73" fillId="4" borderId="84" xfId="0" applyFont="1" applyFill="1" applyBorder="1" applyProtection="1">
      <alignment vertical="center"/>
      <protection locked="0"/>
    </xf>
    <xf numFmtId="0" fontId="73" fillId="4" borderId="35" xfId="0" applyFont="1" applyFill="1" applyBorder="1" applyProtection="1">
      <alignment vertical="center"/>
      <protection locked="0"/>
    </xf>
    <xf numFmtId="0" fontId="73" fillId="4" borderId="36" xfId="0" applyFont="1" applyFill="1" applyBorder="1" applyProtection="1">
      <alignment vertical="center"/>
      <protection locked="0"/>
    </xf>
    <xf numFmtId="0" fontId="52" fillId="5" borderId="37" xfId="0" applyFont="1" applyFill="1" applyBorder="1" applyAlignment="1" applyProtection="1">
      <alignment vertical="center" textRotation="255"/>
      <protection locked="0"/>
    </xf>
    <xf numFmtId="0" fontId="47" fillId="4" borderId="86" xfId="0" applyFont="1" applyFill="1" applyBorder="1" applyProtection="1">
      <alignment vertical="center"/>
      <protection locked="0"/>
    </xf>
    <xf numFmtId="49" fontId="48" fillId="4" borderId="87" xfId="0" applyNumberFormat="1" applyFont="1" applyFill="1" applyBorder="1" applyProtection="1">
      <alignment vertical="center"/>
      <protection locked="0"/>
    </xf>
    <xf numFmtId="0" fontId="83" fillId="0" borderId="60" xfId="0" applyFont="1" applyBorder="1" applyAlignment="1">
      <alignment vertical="center" shrinkToFit="1"/>
    </xf>
    <xf numFmtId="0" fontId="83" fillId="0" borderId="40" xfId="0" applyFont="1" applyBorder="1" applyAlignment="1">
      <alignment vertical="center" shrinkToFit="1"/>
    </xf>
    <xf numFmtId="0" fontId="76" fillId="0" borderId="40" xfId="0" applyFont="1" applyBorder="1" applyAlignment="1">
      <alignment vertical="center" shrinkToFit="1"/>
    </xf>
    <xf numFmtId="49" fontId="47" fillId="4" borderId="54" xfId="0" applyNumberFormat="1" applyFont="1" applyFill="1" applyBorder="1" applyProtection="1">
      <alignment vertical="center"/>
      <protection locked="0"/>
    </xf>
    <xf numFmtId="0" fontId="47" fillId="4" borderId="37" xfId="0" applyFont="1" applyFill="1" applyBorder="1" applyProtection="1">
      <alignment vertical="center"/>
      <protection locked="0"/>
    </xf>
    <xf numFmtId="0" fontId="47" fillId="4" borderId="0" xfId="0" applyFont="1" applyFill="1" applyProtection="1">
      <alignment vertical="center"/>
      <protection locked="0"/>
    </xf>
    <xf numFmtId="0" fontId="47" fillId="4" borderId="52" xfId="0" applyFont="1" applyFill="1" applyBorder="1" applyProtection="1">
      <alignment vertical="center"/>
      <protection locked="0"/>
    </xf>
    <xf numFmtId="49" fontId="47" fillId="4" borderId="77" xfId="0" applyNumberFormat="1" applyFont="1" applyFill="1" applyBorder="1" applyProtection="1">
      <alignment vertical="center"/>
      <protection locked="0"/>
    </xf>
    <xf numFmtId="0" fontId="87" fillId="4" borderId="88" xfId="0" applyFont="1" applyFill="1" applyBorder="1">
      <alignment vertical="center"/>
    </xf>
    <xf numFmtId="0" fontId="57" fillId="4" borderId="89" xfId="0" applyFont="1" applyFill="1" applyBorder="1" applyProtection="1">
      <alignment vertical="center"/>
      <protection locked="0"/>
    </xf>
    <xf numFmtId="0" fontId="57" fillId="4" borderId="90" xfId="0" applyFont="1" applyFill="1" applyBorder="1" applyProtection="1">
      <alignment vertical="center"/>
      <protection locked="0"/>
    </xf>
    <xf numFmtId="0" fontId="87" fillId="4" borderId="90" xfId="0" applyFont="1" applyFill="1" applyBorder="1" applyProtection="1">
      <alignment vertical="center"/>
      <protection locked="0"/>
    </xf>
    <xf numFmtId="0" fontId="57" fillId="4" borderId="83" xfId="0" applyFont="1" applyFill="1" applyBorder="1" applyProtection="1">
      <alignment vertical="center"/>
      <protection locked="0"/>
    </xf>
    <xf numFmtId="0" fontId="57" fillId="4" borderId="84" xfId="0" applyFont="1" applyFill="1" applyBorder="1" applyProtection="1">
      <alignment vertical="center"/>
      <protection locked="0"/>
    </xf>
    <xf numFmtId="0" fontId="57" fillId="4" borderId="85" xfId="0" applyFont="1" applyFill="1" applyBorder="1" applyProtection="1">
      <alignment vertical="center"/>
      <protection locked="0"/>
    </xf>
    <xf numFmtId="0" fontId="16" fillId="4" borderId="84" xfId="0" applyFont="1" applyFill="1" applyBorder="1" applyProtection="1">
      <alignment vertical="center"/>
      <protection locked="0"/>
    </xf>
    <xf numFmtId="0" fontId="16" fillId="4" borderId="91" xfId="0" applyFont="1" applyFill="1" applyBorder="1" applyProtection="1">
      <alignment vertical="center"/>
      <protection locked="0"/>
    </xf>
    <xf numFmtId="0" fontId="95" fillId="4" borderId="93" xfId="0" applyFont="1" applyFill="1" applyBorder="1" applyProtection="1">
      <alignment vertical="center"/>
      <protection locked="0"/>
    </xf>
    <xf numFmtId="0" fontId="74" fillId="4" borderId="60" xfId="0" applyFont="1" applyFill="1" applyBorder="1" applyProtection="1">
      <alignment vertical="center"/>
      <protection locked="0"/>
    </xf>
    <xf numFmtId="0" fontId="74" fillId="4" borderId="94" xfId="0" applyFont="1" applyFill="1" applyBorder="1" applyProtection="1">
      <alignment vertical="center"/>
      <protection locked="0"/>
    </xf>
    <xf numFmtId="0" fontId="78" fillId="0" borderId="0" xfId="2" applyFont="1" applyAlignment="1" applyProtection="1">
      <alignment vertical="center" wrapText="1"/>
    </xf>
    <xf numFmtId="0" fontId="47" fillId="4" borderId="93" xfId="0" applyFont="1" applyFill="1" applyBorder="1" applyProtection="1">
      <alignment vertical="center"/>
      <protection locked="0"/>
    </xf>
    <xf numFmtId="0" fontId="47" fillId="4" borderId="60" xfId="0" applyFont="1" applyFill="1" applyBorder="1" applyProtection="1">
      <alignment vertical="center"/>
      <protection locked="0"/>
    </xf>
    <xf numFmtId="0" fontId="96" fillId="4" borderId="60" xfId="0" applyFont="1" applyFill="1" applyBorder="1" applyProtection="1">
      <alignment vertical="center"/>
      <protection locked="0"/>
    </xf>
    <xf numFmtId="0" fontId="96" fillId="4" borderId="94" xfId="0" applyFont="1" applyFill="1" applyBorder="1" applyProtection="1">
      <alignment vertical="center"/>
      <protection locked="0"/>
    </xf>
    <xf numFmtId="0" fontId="98" fillId="0" borderId="0" xfId="2" applyFont="1" applyAlignment="1" applyProtection="1">
      <alignment vertical="center" wrapText="1"/>
    </xf>
    <xf numFmtId="0" fontId="49" fillId="4" borderId="93" xfId="0" applyFont="1" applyFill="1" applyBorder="1" applyProtection="1">
      <alignment vertical="center"/>
      <protection locked="0"/>
    </xf>
    <xf numFmtId="0" fontId="47" fillId="4" borderId="42" xfId="0" applyFont="1" applyFill="1" applyBorder="1" applyProtection="1">
      <alignment vertical="center"/>
      <protection locked="0"/>
    </xf>
    <xf numFmtId="0" fontId="97" fillId="4" borderId="42" xfId="0" applyFont="1" applyFill="1" applyBorder="1" applyProtection="1">
      <alignment vertical="center"/>
      <protection locked="0"/>
    </xf>
    <xf numFmtId="0" fontId="74" fillId="4" borderId="40" xfId="0" applyFont="1" applyFill="1" applyBorder="1" applyProtection="1">
      <alignment vertical="center"/>
      <protection locked="0"/>
    </xf>
    <xf numFmtId="0" fontId="74" fillId="4" borderId="43" xfId="0" applyFont="1" applyFill="1" applyBorder="1" applyProtection="1">
      <alignment vertical="center"/>
      <protection locked="0"/>
    </xf>
    <xf numFmtId="0" fontId="88" fillId="4" borderId="39" xfId="0" applyFont="1" applyFill="1" applyBorder="1" applyProtection="1">
      <alignment vertical="center"/>
      <protection locked="0"/>
    </xf>
    <xf numFmtId="0" fontId="88" fillId="4" borderId="40" xfId="0" applyFont="1" applyFill="1" applyBorder="1" applyProtection="1">
      <alignment vertical="center"/>
      <protection locked="0"/>
    </xf>
    <xf numFmtId="0" fontId="88" fillId="4" borderId="43" xfId="0" applyFont="1" applyFill="1" applyBorder="1" applyProtection="1">
      <alignment vertical="center"/>
      <protection locked="0"/>
    </xf>
    <xf numFmtId="0" fontId="47" fillId="4" borderId="94" xfId="0" applyFont="1" applyFill="1" applyBorder="1" applyProtection="1">
      <alignment vertical="center"/>
      <protection locked="0"/>
    </xf>
    <xf numFmtId="0" fontId="66" fillId="4" borderId="60" xfId="0" applyFont="1" applyFill="1" applyBorder="1" applyAlignment="1">
      <alignment vertical="center" wrapText="1"/>
    </xf>
    <xf numFmtId="0" fontId="46" fillId="4" borderId="60" xfId="0" applyFont="1" applyFill="1" applyBorder="1" applyProtection="1">
      <alignment vertical="center"/>
      <protection locked="0"/>
    </xf>
    <xf numFmtId="49" fontId="48" fillId="4" borderId="60" xfId="0" applyNumberFormat="1" applyFont="1" applyFill="1" applyBorder="1" applyProtection="1">
      <alignment vertical="center"/>
      <protection locked="0"/>
    </xf>
    <xf numFmtId="49" fontId="47" fillId="4" borderId="60" xfId="0" applyNumberFormat="1" applyFont="1" applyFill="1" applyBorder="1" applyProtection="1">
      <alignment vertical="center"/>
      <protection locked="0"/>
    </xf>
    <xf numFmtId="49" fontId="48" fillId="4" borderId="94" xfId="0" applyNumberFormat="1" applyFont="1" applyFill="1" applyBorder="1" applyProtection="1">
      <alignment vertical="center"/>
      <protection locked="0"/>
    </xf>
    <xf numFmtId="0" fontId="52" fillId="5" borderId="73" xfId="0" applyFont="1" applyFill="1" applyBorder="1" applyAlignment="1" applyProtection="1">
      <alignment vertical="center" textRotation="255"/>
      <protection locked="0"/>
    </xf>
    <xf numFmtId="0" fontId="52" fillId="5" borderId="98" xfId="0" applyFont="1" applyFill="1" applyBorder="1" applyAlignment="1" applyProtection="1">
      <alignment vertical="center" textRotation="180"/>
      <protection locked="0"/>
    </xf>
    <xf numFmtId="0" fontId="79" fillId="4" borderId="99" xfId="0" applyFont="1" applyFill="1" applyBorder="1" applyProtection="1">
      <alignment vertical="center"/>
      <protection locked="0"/>
    </xf>
    <xf numFmtId="0" fontId="73" fillId="4" borderId="96" xfId="0" applyFont="1" applyFill="1" applyBorder="1" applyProtection="1">
      <alignment vertical="center"/>
      <protection locked="0"/>
    </xf>
    <xf numFmtId="0" fontId="73" fillId="4" borderId="100" xfId="0" applyFont="1" applyFill="1" applyBorder="1" applyProtection="1">
      <alignment vertical="center"/>
      <protection locked="0"/>
    </xf>
    <xf numFmtId="0" fontId="57" fillId="4" borderId="102" xfId="0" applyFont="1" applyFill="1" applyBorder="1" applyAlignment="1">
      <alignment vertical="center" wrapText="1"/>
    </xf>
    <xf numFmtId="0" fontId="106" fillId="4" borderId="102" xfId="0" applyFont="1" applyFill="1" applyBorder="1">
      <alignment vertical="center"/>
    </xf>
    <xf numFmtId="0" fontId="42" fillId="0" borderId="51" xfId="0" applyFont="1" applyBorder="1">
      <alignment vertical="center"/>
    </xf>
    <xf numFmtId="0" fontId="104" fillId="5" borderId="37" xfId="0" applyFont="1" applyFill="1" applyBorder="1" applyAlignment="1" applyProtection="1">
      <alignment vertical="center" textRotation="255"/>
      <protection locked="0"/>
    </xf>
    <xf numFmtId="0" fontId="57" fillId="4" borderId="101" xfId="0" applyFont="1" applyFill="1" applyBorder="1" applyProtection="1">
      <alignment vertical="center"/>
      <protection locked="0"/>
    </xf>
    <xf numFmtId="0" fontId="76" fillId="4" borderId="102" xfId="0" applyFont="1" applyFill="1" applyBorder="1" applyProtection="1">
      <alignment vertical="center"/>
      <protection locked="0"/>
    </xf>
    <xf numFmtId="0" fontId="57" fillId="4" borderId="102" xfId="0" applyFont="1" applyFill="1" applyBorder="1" applyProtection="1">
      <alignment vertical="center"/>
      <protection locked="0"/>
    </xf>
    <xf numFmtId="49" fontId="48" fillId="4" borderId="102" xfId="0" applyNumberFormat="1" applyFont="1" applyFill="1" applyBorder="1" applyProtection="1">
      <alignment vertical="center"/>
      <protection locked="0"/>
    </xf>
    <xf numFmtId="0" fontId="57" fillId="4" borderId="104" xfId="0" applyFont="1" applyFill="1" applyBorder="1" applyProtection="1">
      <alignment vertical="center"/>
      <protection locked="0"/>
    </xf>
    <xf numFmtId="0" fontId="106" fillId="4" borderId="102" xfId="0" applyFont="1" applyFill="1" applyBorder="1" applyProtection="1">
      <alignment vertical="center"/>
      <protection locked="0"/>
    </xf>
    <xf numFmtId="0" fontId="47" fillId="4" borderId="48" xfId="0" applyFont="1" applyFill="1" applyBorder="1" applyProtection="1">
      <alignment vertical="center"/>
      <protection locked="0"/>
    </xf>
    <xf numFmtId="0" fontId="47" fillId="4" borderId="45" xfId="0" applyFont="1" applyFill="1" applyBorder="1" applyProtection="1">
      <alignment vertical="center"/>
      <protection locked="0"/>
    </xf>
    <xf numFmtId="0" fontId="47" fillId="4" borderId="47" xfId="0" applyFont="1" applyFill="1" applyBorder="1" applyProtection="1">
      <alignment vertical="center"/>
      <protection locked="0"/>
    </xf>
    <xf numFmtId="0" fontId="57" fillId="4" borderId="60" xfId="0" applyFont="1" applyFill="1" applyBorder="1" applyAlignment="1">
      <alignment vertical="center" wrapText="1"/>
    </xf>
    <xf numFmtId="0" fontId="106" fillId="4" borderId="60" xfId="0" applyFont="1" applyFill="1" applyBorder="1">
      <alignment vertical="center"/>
    </xf>
    <xf numFmtId="0" fontId="57" fillId="4" borderId="56" xfId="0" applyFont="1" applyFill="1" applyBorder="1" applyProtection="1">
      <alignment vertical="center"/>
      <protection locked="0"/>
    </xf>
    <xf numFmtId="0" fontId="57" fillId="4" borderId="60" xfId="0" applyFont="1" applyFill="1" applyBorder="1" applyProtection="1">
      <alignment vertical="center"/>
      <protection locked="0"/>
    </xf>
    <xf numFmtId="0" fontId="57" fillId="4" borderId="106" xfId="0" applyFont="1" applyFill="1" applyBorder="1" applyProtection="1">
      <alignment vertical="center"/>
      <protection locked="0"/>
    </xf>
    <xf numFmtId="0" fontId="106" fillId="4" borderId="60" xfId="0" applyFont="1" applyFill="1" applyBorder="1" applyProtection="1">
      <alignment vertical="center"/>
      <protection locked="0"/>
    </xf>
    <xf numFmtId="0" fontId="47" fillId="4" borderId="105" xfId="0" applyFont="1" applyFill="1" applyBorder="1" applyProtection="1">
      <alignment vertical="center"/>
      <protection locked="0"/>
    </xf>
    <xf numFmtId="0" fontId="76" fillId="4" borderId="60" xfId="0" applyFont="1" applyFill="1" applyBorder="1" applyProtection="1">
      <alignment vertical="center"/>
      <protection locked="0"/>
    </xf>
    <xf numFmtId="0" fontId="0" fillId="0" borderId="0" xfId="0" applyAlignment="1">
      <alignment horizontal="center" vertical="center"/>
    </xf>
    <xf numFmtId="0" fontId="57" fillId="4" borderId="56" xfId="0" applyFont="1" applyFill="1" applyBorder="1" applyAlignment="1" applyProtection="1">
      <alignment horizontal="left" vertical="center"/>
      <protection locked="0"/>
    </xf>
    <xf numFmtId="0" fontId="96" fillId="4" borderId="105" xfId="0" applyFont="1" applyFill="1" applyBorder="1" applyProtection="1">
      <alignment vertical="center"/>
      <protection locked="0"/>
    </xf>
    <xf numFmtId="0" fontId="105" fillId="4" borderId="60" xfId="0" applyFont="1" applyFill="1" applyBorder="1" applyProtection="1">
      <alignment vertical="center"/>
      <protection locked="0"/>
    </xf>
    <xf numFmtId="0" fontId="105" fillId="4" borderId="105" xfId="0" applyFont="1" applyFill="1" applyBorder="1" applyProtection="1">
      <alignment vertical="center"/>
      <protection locked="0"/>
    </xf>
    <xf numFmtId="0" fontId="57" fillId="8" borderId="107" xfId="0" applyFont="1" applyFill="1" applyBorder="1" applyAlignment="1">
      <alignment horizontal="right" vertical="center"/>
    </xf>
    <xf numFmtId="0" fontId="57" fillId="4" borderId="108" xfId="0" applyFont="1" applyFill="1" applyBorder="1" applyAlignment="1">
      <alignment vertical="center" wrapText="1"/>
    </xf>
    <xf numFmtId="0" fontId="57" fillId="4" borderId="111" xfId="0" applyFont="1" applyFill="1" applyBorder="1" applyProtection="1">
      <alignment vertical="center"/>
      <protection locked="0"/>
    </xf>
    <xf numFmtId="0" fontId="57" fillId="4" borderId="112" xfId="0" applyFont="1" applyFill="1" applyBorder="1" applyProtection="1">
      <alignment vertical="center"/>
      <protection locked="0"/>
    </xf>
    <xf numFmtId="0" fontId="105" fillId="4" borderId="112" xfId="0" applyFont="1" applyFill="1" applyBorder="1" applyProtection="1">
      <alignment vertical="center"/>
      <protection locked="0"/>
    </xf>
    <xf numFmtId="0" fontId="105" fillId="4" borderId="113" xfId="0" applyFont="1" applyFill="1" applyBorder="1" applyProtection="1">
      <alignment vertical="center"/>
      <protection locked="0"/>
    </xf>
    <xf numFmtId="0" fontId="87" fillId="4" borderId="114" xfId="0" applyFont="1" applyFill="1" applyBorder="1" applyAlignment="1">
      <alignment vertical="center" wrapText="1"/>
    </xf>
    <xf numFmtId="0" fontId="87" fillId="4" borderId="60" xfId="0" applyFont="1" applyFill="1" applyBorder="1" applyProtection="1">
      <alignment vertical="center"/>
      <protection locked="0"/>
    </xf>
    <xf numFmtId="0" fontId="105" fillId="4" borderId="114" xfId="0" applyFont="1" applyFill="1" applyBorder="1" applyProtection="1">
      <alignment vertical="center"/>
      <protection locked="0"/>
    </xf>
    <xf numFmtId="0" fontId="57" fillId="4" borderId="114" xfId="0" applyFont="1" applyFill="1" applyBorder="1" applyProtection="1">
      <alignment vertical="center"/>
      <protection locked="0"/>
    </xf>
    <xf numFmtId="0" fontId="57" fillId="4" borderId="116" xfId="0" applyFont="1" applyFill="1" applyBorder="1" applyProtection="1">
      <alignment vertical="center"/>
      <protection locked="0"/>
    </xf>
    <xf numFmtId="0" fontId="119" fillId="4" borderId="60" xfId="0" applyFont="1" applyFill="1" applyBorder="1">
      <alignment vertical="center"/>
    </xf>
    <xf numFmtId="0" fontId="119" fillId="4" borderId="60" xfId="0" applyFont="1" applyFill="1" applyBorder="1" applyProtection="1">
      <alignment vertical="center"/>
      <protection locked="0"/>
    </xf>
    <xf numFmtId="0" fontId="57" fillId="4" borderId="105" xfId="0" applyFont="1" applyFill="1" applyBorder="1" applyProtection="1">
      <alignment vertical="center"/>
      <protection locked="0"/>
    </xf>
    <xf numFmtId="0" fontId="103" fillId="0" borderId="0" xfId="2" applyFont="1" applyAlignment="1" applyProtection="1">
      <alignment horizontal="right" vertical="center"/>
      <protection locked="0"/>
    </xf>
    <xf numFmtId="49" fontId="48" fillId="4" borderId="105" xfId="0" applyNumberFormat="1" applyFont="1" applyFill="1" applyBorder="1" applyProtection="1">
      <alignment vertical="center"/>
      <protection locked="0"/>
    </xf>
    <xf numFmtId="0" fontId="78" fillId="0" borderId="0" xfId="2" applyFont="1" applyAlignment="1" applyProtection="1">
      <alignment horizontal="right" vertical="center"/>
      <protection locked="0"/>
    </xf>
    <xf numFmtId="0" fontId="117" fillId="4" borderId="53" xfId="0" applyFont="1" applyFill="1" applyBorder="1" applyProtection="1">
      <alignment vertical="center"/>
      <protection locked="0"/>
    </xf>
    <xf numFmtId="0" fontId="117" fillId="4" borderId="54" xfId="0" applyFont="1" applyFill="1" applyBorder="1" applyProtection="1">
      <alignment vertical="center"/>
      <protection locked="0"/>
    </xf>
    <xf numFmtId="0" fontId="123" fillId="4" borderId="54" xfId="0" applyFont="1" applyFill="1" applyBorder="1" applyAlignment="1" applyProtection="1">
      <alignment vertical="top"/>
      <protection locked="0"/>
    </xf>
    <xf numFmtId="0" fontId="123" fillId="4" borderId="55" xfId="0" applyFont="1" applyFill="1" applyBorder="1" applyAlignment="1" applyProtection="1">
      <alignment vertical="top"/>
      <protection locked="0"/>
    </xf>
    <xf numFmtId="0" fontId="117" fillId="9" borderId="29" xfId="0" applyFont="1" applyFill="1" applyBorder="1" applyProtection="1">
      <alignment vertical="center"/>
      <protection locked="0"/>
    </xf>
    <xf numFmtId="0" fontId="117" fillId="9" borderId="30" xfId="0" applyFont="1" applyFill="1" applyBorder="1" applyProtection="1">
      <alignment vertical="center"/>
      <protection locked="0"/>
    </xf>
    <xf numFmtId="0" fontId="117" fillId="9" borderId="31" xfId="0" applyFont="1" applyFill="1" applyBorder="1" applyProtection="1">
      <alignment vertical="center"/>
      <protection locked="0"/>
    </xf>
    <xf numFmtId="0" fontId="71" fillId="0" borderId="0" xfId="0" applyFont="1" applyAlignment="1" applyProtection="1">
      <alignment vertical="center" wrapText="1" shrinkToFit="1"/>
      <protection locked="0"/>
    </xf>
    <xf numFmtId="0" fontId="52" fillId="5" borderId="51" xfId="0" applyFont="1" applyFill="1" applyBorder="1" applyAlignment="1" applyProtection="1">
      <alignment vertical="center" textRotation="255"/>
      <protection locked="0"/>
    </xf>
    <xf numFmtId="0" fontId="128" fillId="0" borderId="0" xfId="0" applyFont="1" applyProtection="1">
      <alignment vertical="center"/>
      <protection locked="0"/>
    </xf>
    <xf numFmtId="49" fontId="41" fillId="0" borderId="0" xfId="0" quotePrefix="1" applyNumberFormat="1" applyFont="1">
      <alignment vertical="center"/>
    </xf>
    <xf numFmtId="0" fontId="43" fillId="0" borderId="0" xfId="0" applyFont="1" applyAlignment="1" applyProtection="1">
      <alignment vertical="center" wrapText="1"/>
      <protection locked="0"/>
    </xf>
    <xf numFmtId="176" fontId="129" fillId="0" borderId="37" xfId="0" applyNumberFormat="1" applyFont="1" applyBorder="1" applyAlignment="1" applyProtection="1">
      <alignment vertical="top"/>
      <protection locked="0"/>
    </xf>
    <xf numFmtId="176" fontId="129" fillId="0" borderId="0" xfId="0" applyNumberFormat="1" applyFont="1" applyAlignment="1" applyProtection="1">
      <alignment vertical="top"/>
      <protection locked="0"/>
    </xf>
    <xf numFmtId="176" fontId="129" fillId="0" borderId="118" xfId="0" applyNumberFormat="1" applyFont="1" applyBorder="1" applyAlignment="1" applyProtection="1">
      <alignment vertical="top"/>
      <protection locked="0"/>
    </xf>
    <xf numFmtId="49" fontId="48" fillId="0" borderId="37" xfId="0" applyNumberFormat="1" applyFont="1" applyBorder="1" applyAlignment="1" applyProtection="1">
      <alignment vertical="top"/>
      <protection locked="0"/>
    </xf>
    <xf numFmtId="49" fontId="48" fillId="0" borderId="0" xfId="0" applyNumberFormat="1" applyFont="1" applyAlignment="1" applyProtection="1">
      <alignment vertical="top"/>
      <protection locked="0"/>
    </xf>
    <xf numFmtId="49" fontId="48" fillId="0" borderId="118" xfId="0" applyNumberFormat="1" applyFont="1" applyBorder="1" applyAlignment="1" applyProtection="1">
      <alignment vertical="top"/>
      <protection locked="0"/>
    </xf>
    <xf numFmtId="0" fontId="52" fillId="5" borderId="29" xfId="0" applyFont="1" applyFill="1" applyBorder="1" applyAlignment="1" applyProtection="1">
      <alignment vertical="center" textRotation="255"/>
      <protection locked="0"/>
    </xf>
    <xf numFmtId="0" fontId="52" fillId="5" borderId="119" xfId="0" applyFont="1" applyFill="1" applyBorder="1" applyAlignment="1" applyProtection="1">
      <alignment vertical="center" textRotation="180"/>
      <protection locked="0"/>
    </xf>
    <xf numFmtId="49" fontId="48" fillId="0" borderId="120" xfId="0" applyNumberFormat="1" applyFont="1" applyBorder="1" applyAlignment="1" applyProtection="1">
      <alignment vertical="top"/>
      <protection locked="0"/>
    </xf>
    <xf numFmtId="49" fontId="48" fillId="0" borderId="30" xfId="0" applyNumberFormat="1" applyFont="1" applyBorder="1" applyAlignment="1" applyProtection="1">
      <alignment vertical="top"/>
      <protection locked="0"/>
    </xf>
    <xf numFmtId="49" fontId="48" fillId="0" borderId="31" xfId="0" applyNumberFormat="1" applyFont="1" applyBorder="1" applyAlignment="1" applyProtection="1">
      <alignment vertical="top"/>
      <protection locked="0"/>
    </xf>
    <xf numFmtId="0" fontId="52" fillId="4" borderId="121" xfId="0" applyFont="1" applyFill="1" applyBorder="1" applyProtection="1">
      <alignment vertical="center"/>
      <protection locked="0"/>
    </xf>
    <xf numFmtId="0" fontId="40" fillId="4" borderId="4" xfId="0" applyFont="1" applyFill="1" applyBorder="1" applyAlignment="1">
      <alignment horizontal="right" vertical="top" wrapText="1"/>
    </xf>
    <xf numFmtId="0" fontId="133" fillId="0" borderId="0" xfId="0" applyFont="1" applyAlignment="1" applyProtection="1">
      <alignment vertical="center" wrapText="1"/>
      <protection locked="0"/>
    </xf>
    <xf numFmtId="0" fontId="134" fillId="0" borderId="0" xfId="0" applyFont="1" applyAlignment="1" applyProtection="1">
      <alignment vertical="center" wrapText="1"/>
      <protection locked="0"/>
    </xf>
    <xf numFmtId="0" fontId="135" fillId="4" borderId="0" xfId="0" applyFont="1" applyFill="1" applyAlignment="1" applyProtection="1">
      <alignment horizontal="right" vertical="top"/>
      <protection locked="0"/>
    </xf>
    <xf numFmtId="0" fontId="132" fillId="4" borderId="0" xfId="0" applyFont="1" applyFill="1" applyAlignment="1" applyProtection="1">
      <alignment vertical="top"/>
      <protection locked="0"/>
    </xf>
    <xf numFmtId="0" fontId="122" fillId="4" borderId="0" xfId="2" applyFont="1" applyFill="1" applyAlignment="1" applyProtection="1">
      <alignment vertical="top"/>
      <protection locked="0"/>
    </xf>
    <xf numFmtId="0" fontId="135" fillId="4" borderId="6" xfId="0" applyFont="1" applyFill="1" applyBorder="1" applyAlignment="1">
      <alignment vertical="center" wrapText="1"/>
    </xf>
    <xf numFmtId="0" fontId="135" fillId="4" borderId="7" xfId="0" applyFont="1" applyFill="1" applyBorder="1" applyAlignment="1">
      <alignment vertical="center" wrapText="1"/>
    </xf>
    <xf numFmtId="0" fontId="135" fillId="4" borderId="8" xfId="0" applyFont="1" applyFill="1" applyBorder="1" applyAlignment="1">
      <alignment vertical="center" wrapText="1"/>
    </xf>
    <xf numFmtId="0" fontId="135" fillId="4" borderId="0" xfId="0" applyFont="1" applyFill="1" applyProtection="1">
      <alignment vertical="center"/>
      <protection locked="0"/>
    </xf>
    <xf numFmtId="0" fontId="52" fillId="5" borderId="124" xfId="0" applyFont="1" applyFill="1" applyBorder="1" applyAlignment="1" applyProtection="1">
      <alignment vertical="center" textRotation="255"/>
      <protection locked="0"/>
    </xf>
    <xf numFmtId="0" fontId="52" fillId="5" borderId="125" xfId="0" applyFont="1" applyFill="1" applyBorder="1" applyAlignment="1" applyProtection="1">
      <alignment vertical="center" textRotation="180"/>
      <protection locked="0"/>
    </xf>
    <xf numFmtId="0" fontId="105" fillId="4" borderId="126" xfId="0" applyFont="1" applyFill="1" applyBorder="1" applyProtection="1">
      <alignment vertical="center"/>
      <protection locked="0"/>
    </xf>
    <xf numFmtId="0" fontId="105" fillId="4" borderId="121" xfId="0" applyFont="1" applyFill="1" applyBorder="1" applyProtection="1">
      <alignment vertical="center"/>
      <protection locked="0"/>
    </xf>
    <xf numFmtId="0" fontId="105" fillId="4" borderId="127" xfId="0" applyFont="1" applyFill="1" applyBorder="1" applyProtection="1">
      <alignment vertical="center"/>
      <protection locked="0"/>
    </xf>
    <xf numFmtId="0" fontId="109" fillId="4" borderId="128" xfId="0" applyFont="1" applyFill="1" applyBorder="1" applyProtection="1">
      <alignment vertical="center"/>
      <protection locked="0"/>
    </xf>
    <xf numFmtId="0" fontId="109" fillId="4" borderId="121" xfId="0" applyFont="1" applyFill="1" applyBorder="1" applyProtection="1">
      <alignment vertical="center"/>
      <protection locked="0"/>
    </xf>
    <xf numFmtId="0" fontId="105" fillId="4" borderId="86" xfId="0" applyFont="1" applyFill="1" applyBorder="1" applyProtection="1">
      <alignment vertical="center"/>
      <protection locked="0"/>
    </xf>
    <xf numFmtId="0" fontId="105" fillId="4" borderId="58" xfId="0" applyFont="1" applyFill="1" applyBorder="1" applyProtection="1">
      <alignment vertical="center"/>
      <protection locked="0"/>
    </xf>
    <xf numFmtId="0" fontId="105" fillId="4" borderId="59" xfId="0" applyFont="1" applyFill="1" applyBorder="1" applyProtection="1">
      <alignment vertical="center"/>
      <protection locked="0"/>
    </xf>
    <xf numFmtId="0" fontId="109" fillId="4" borderId="57" xfId="0" applyFont="1" applyFill="1" applyBorder="1" applyProtection="1">
      <alignment vertical="center"/>
      <protection locked="0"/>
    </xf>
    <xf numFmtId="0" fontId="109" fillId="4" borderId="58" xfId="0" applyFont="1" applyFill="1" applyBorder="1" applyProtection="1">
      <alignment vertical="center"/>
      <protection locked="0"/>
    </xf>
    <xf numFmtId="0" fontId="52" fillId="5" borderId="131" xfId="0" applyFont="1" applyFill="1" applyBorder="1" applyAlignment="1" applyProtection="1">
      <alignment vertical="center" textRotation="255"/>
      <protection locked="0"/>
    </xf>
    <xf numFmtId="0" fontId="69" fillId="4" borderId="132" xfId="0" applyFont="1" applyFill="1" applyBorder="1" applyProtection="1">
      <alignment vertical="center"/>
      <protection locked="0"/>
    </xf>
    <xf numFmtId="0" fontId="69" fillId="4" borderId="76" xfId="0" applyFont="1" applyFill="1" applyBorder="1" applyProtection="1">
      <alignment vertical="center"/>
      <protection locked="0"/>
    </xf>
    <xf numFmtId="0" fontId="69" fillId="4" borderId="77" xfId="0" applyFont="1" applyFill="1" applyBorder="1" applyProtection="1">
      <alignment vertical="center"/>
      <protection locked="0"/>
    </xf>
    <xf numFmtId="0" fontId="141" fillId="4" borderId="75" xfId="0" applyFont="1" applyFill="1" applyBorder="1" applyProtection="1">
      <alignment vertical="center"/>
      <protection locked="0"/>
    </xf>
    <xf numFmtId="0" fontId="141" fillId="4" borderId="76" xfId="0" applyFont="1" applyFill="1" applyBorder="1" applyProtection="1">
      <alignment vertical="center"/>
      <protection locked="0"/>
    </xf>
    <xf numFmtId="0" fontId="51" fillId="4" borderId="4" xfId="0" applyFont="1" applyFill="1" applyBorder="1" applyAlignment="1" applyProtection="1">
      <alignment vertical="center" textRotation="255"/>
      <protection locked="0"/>
    </xf>
    <xf numFmtId="0" fontId="51" fillId="4" borderId="38" xfId="0" applyFont="1" applyFill="1" applyBorder="1" applyAlignment="1" applyProtection="1">
      <alignment vertical="center" textRotation="180"/>
      <protection locked="0"/>
    </xf>
    <xf numFmtId="0" fontId="45" fillId="4" borderId="133" xfId="0" applyFont="1" applyFill="1" applyBorder="1" applyProtection="1">
      <alignment vertical="center"/>
      <protection locked="0"/>
    </xf>
    <xf numFmtId="0" fontId="45" fillId="4" borderId="84" xfId="0" applyFont="1" applyFill="1" applyBorder="1" applyProtection="1">
      <alignment vertical="center"/>
      <protection locked="0"/>
    </xf>
    <xf numFmtId="0" fontId="45" fillId="4" borderId="134" xfId="0" applyFont="1" applyFill="1" applyBorder="1" applyProtection="1">
      <alignment vertical="center"/>
      <protection locked="0"/>
    </xf>
    <xf numFmtId="0" fontId="144" fillId="4" borderId="40" xfId="0" applyFont="1" applyFill="1" applyBorder="1" applyAlignment="1">
      <alignment vertical="center" shrinkToFit="1"/>
    </xf>
    <xf numFmtId="0" fontId="66" fillId="4" borderId="40" xfId="0" applyFont="1" applyFill="1" applyBorder="1" applyProtection="1">
      <alignment vertical="center"/>
      <protection locked="0"/>
    </xf>
    <xf numFmtId="0" fontId="146" fillId="4" borderId="40" xfId="0" applyFont="1" applyFill="1" applyBorder="1" applyProtection="1">
      <alignment vertical="center"/>
      <protection locked="0"/>
    </xf>
    <xf numFmtId="0" fontId="135" fillId="4" borderId="42" xfId="0" applyFont="1" applyFill="1" applyBorder="1" applyProtection="1">
      <alignment vertical="center"/>
      <protection locked="0"/>
    </xf>
    <xf numFmtId="0" fontId="135" fillId="4" borderId="40" xfId="0" applyFont="1" applyFill="1" applyBorder="1" applyProtection="1">
      <alignment vertical="center"/>
      <protection locked="0"/>
    </xf>
    <xf numFmtId="0" fontId="135" fillId="4" borderId="65" xfId="0" applyFont="1" applyFill="1" applyBorder="1" applyProtection="1">
      <alignment vertical="center"/>
      <protection locked="0"/>
    </xf>
    <xf numFmtId="0" fontId="144" fillId="4" borderId="58" xfId="0" applyFont="1" applyFill="1" applyBorder="1" applyAlignment="1">
      <alignment vertical="center" shrinkToFit="1"/>
    </xf>
    <xf numFmtId="0" fontId="144" fillId="4" borderId="114" xfId="0" applyFont="1" applyFill="1" applyBorder="1" applyAlignment="1">
      <alignment vertical="center" shrinkToFit="1"/>
    </xf>
    <xf numFmtId="0" fontId="40" fillId="4" borderId="58" xfId="0" applyFont="1" applyFill="1" applyBorder="1" applyAlignment="1">
      <alignment vertical="center" shrinkToFit="1"/>
    </xf>
    <xf numFmtId="0" fontId="40" fillId="4" borderId="68" xfId="0" applyFont="1" applyFill="1" applyBorder="1" applyAlignment="1">
      <alignment vertical="center" shrinkToFit="1"/>
    </xf>
    <xf numFmtId="0" fontId="66" fillId="4" borderId="58" xfId="0" applyFont="1" applyFill="1" applyBorder="1" applyProtection="1">
      <alignment vertical="center"/>
      <protection locked="0"/>
    </xf>
    <xf numFmtId="0" fontId="47" fillId="4" borderId="57" xfId="0" applyFont="1" applyFill="1" applyBorder="1" applyProtection="1">
      <alignment vertical="center"/>
      <protection locked="0"/>
    </xf>
    <xf numFmtId="0" fontId="66" fillId="4" borderId="114" xfId="0" applyFont="1" applyFill="1" applyBorder="1" applyProtection="1">
      <alignment vertical="center"/>
      <protection locked="0"/>
    </xf>
    <xf numFmtId="0" fontId="135" fillId="4" borderId="58" xfId="0" applyFont="1" applyFill="1" applyBorder="1" applyProtection="1">
      <alignment vertical="center"/>
      <protection locked="0"/>
    </xf>
    <xf numFmtId="0" fontId="135" fillId="4" borderId="68" xfId="0" applyFont="1" applyFill="1" applyBorder="1" applyProtection="1">
      <alignment vertical="center"/>
      <protection locked="0"/>
    </xf>
    <xf numFmtId="0" fontId="144" fillId="4" borderId="59" xfId="0" applyFont="1" applyFill="1" applyBorder="1" applyAlignment="1">
      <alignment vertical="center" shrinkToFit="1"/>
    </xf>
    <xf numFmtId="0" fontId="89" fillId="4" borderId="41" xfId="0" applyFont="1" applyFill="1" applyBorder="1" applyAlignment="1">
      <alignment vertical="center" shrinkToFit="1"/>
    </xf>
    <xf numFmtId="0" fontId="66" fillId="4" borderId="59" xfId="0" applyFont="1" applyFill="1" applyBorder="1" applyProtection="1">
      <alignment vertical="center"/>
      <protection locked="0"/>
    </xf>
    <xf numFmtId="0" fontId="119" fillId="4" borderId="59" xfId="0" applyFont="1" applyFill="1" applyBorder="1" applyProtection="1">
      <alignment vertical="center"/>
      <protection locked="0"/>
    </xf>
    <xf numFmtId="0" fontId="96" fillId="4" borderId="57" xfId="0" applyFont="1" applyFill="1" applyBorder="1" applyProtection="1">
      <alignment vertical="center"/>
      <protection locked="0"/>
    </xf>
    <xf numFmtId="0" fontId="96" fillId="4" borderId="58" xfId="0" applyFont="1" applyFill="1" applyBorder="1" applyProtection="1">
      <alignment vertical="center"/>
      <protection locked="0"/>
    </xf>
    <xf numFmtId="0" fontId="96" fillId="4" borderId="59" xfId="0" applyFont="1" applyFill="1" applyBorder="1" applyProtection="1">
      <alignment vertical="center"/>
      <protection locked="0"/>
    </xf>
    <xf numFmtId="0" fontId="144" fillId="4" borderId="7" xfId="0" applyFont="1" applyFill="1" applyBorder="1" applyAlignment="1">
      <alignment vertical="center" shrinkToFit="1"/>
    </xf>
    <xf numFmtId="0" fontId="51" fillId="4" borderId="6" xfId="0" applyFont="1" applyFill="1" applyBorder="1" applyAlignment="1" applyProtection="1">
      <alignment vertical="center" textRotation="255"/>
      <protection locked="0"/>
    </xf>
    <xf numFmtId="0" fontId="51" fillId="4" borderId="137" xfId="0" applyFont="1" applyFill="1" applyBorder="1" applyAlignment="1" applyProtection="1">
      <alignment vertical="center" textRotation="180"/>
      <protection locked="0"/>
    </xf>
    <xf numFmtId="0" fontId="66" fillId="4" borderId="138" xfId="0" applyFont="1" applyFill="1" applyBorder="1" applyProtection="1">
      <alignment vertical="center"/>
      <protection locked="0"/>
    </xf>
    <xf numFmtId="0" fontId="47" fillId="4" borderId="135" xfId="0" applyFont="1" applyFill="1" applyBorder="1" applyProtection="1">
      <alignment vertical="center"/>
      <protection locked="0"/>
    </xf>
    <xf numFmtId="0" fontId="47" fillId="4" borderId="7" xfId="0" applyFont="1" applyFill="1" applyBorder="1" applyProtection="1">
      <alignment vertical="center"/>
      <protection locked="0"/>
    </xf>
    <xf numFmtId="0" fontId="47" fillId="4" borderId="136" xfId="0" applyFont="1" applyFill="1" applyBorder="1" applyProtection="1">
      <alignment vertical="center"/>
      <protection locked="0"/>
    </xf>
    <xf numFmtId="49" fontId="46" fillId="4" borderId="7" xfId="0" applyNumberFormat="1" applyFont="1" applyFill="1" applyBorder="1" applyProtection="1">
      <alignment vertical="center"/>
      <protection locked="0"/>
    </xf>
    <xf numFmtId="49" fontId="46" fillId="4" borderId="8" xfId="0" applyNumberFormat="1" applyFont="1" applyFill="1" applyBorder="1" applyProtection="1">
      <alignment vertical="center"/>
      <protection locked="0"/>
    </xf>
    <xf numFmtId="0" fontId="135" fillId="4" borderId="0" xfId="0" applyFont="1" applyFill="1" applyAlignment="1" applyProtection="1">
      <alignment vertical="top" shrinkToFit="1"/>
      <protection locked="0"/>
    </xf>
    <xf numFmtId="0" fontId="149" fillId="4" borderId="2" xfId="0" applyFont="1" applyFill="1" applyBorder="1" applyProtection="1">
      <alignment vertical="center"/>
      <protection locked="0"/>
    </xf>
    <xf numFmtId="0" fontId="135" fillId="4" borderId="123" xfId="0" applyFont="1" applyFill="1" applyBorder="1" applyProtection="1">
      <alignment vertical="center"/>
      <protection locked="0"/>
    </xf>
    <xf numFmtId="0" fontId="135" fillId="4" borderId="2" xfId="0" applyFont="1" applyFill="1" applyBorder="1" applyProtection="1">
      <alignment vertical="center"/>
      <protection locked="0"/>
    </xf>
    <xf numFmtId="0" fontId="135" fillId="4" borderId="122" xfId="0" applyFont="1" applyFill="1" applyBorder="1" applyProtection="1">
      <alignment vertical="center"/>
      <protection locked="0"/>
    </xf>
    <xf numFmtId="0" fontId="135"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41" fillId="0" borderId="0" xfId="0" applyNumberFormat="1" applyFont="1">
      <alignment vertical="center"/>
    </xf>
    <xf numFmtId="0" fontId="152" fillId="4" borderId="0" xfId="0" applyFont="1" applyFill="1" applyAlignment="1">
      <alignment horizontal="center" vertical="center"/>
    </xf>
    <xf numFmtId="0" fontId="153" fillId="4" borderId="0" xfId="0" applyFont="1" applyFill="1" applyAlignment="1">
      <alignment horizontal="left" vertical="center"/>
    </xf>
    <xf numFmtId="0" fontId="0" fillId="4" borderId="0" xfId="0" applyFill="1">
      <alignment vertical="center"/>
    </xf>
    <xf numFmtId="0" fontId="21" fillId="4" borderId="0" xfId="0" applyFont="1" applyFill="1" applyAlignment="1">
      <alignment horizontal="left" vertical="center"/>
    </xf>
    <xf numFmtId="0" fontId="155" fillId="4" borderId="0" xfId="0" applyFont="1" applyFill="1">
      <alignment vertical="center"/>
    </xf>
    <xf numFmtId="0" fontId="155" fillId="4" borderId="0" xfId="0" applyFont="1" applyFill="1" applyAlignment="1">
      <alignment horizontal="left" vertical="center"/>
    </xf>
    <xf numFmtId="0" fontId="156" fillId="0" borderId="0" xfId="0" applyFont="1">
      <alignment vertical="center"/>
    </xf>
    <xf numFmtId="0" fontId="21" fillId="4" borderId="0" xfId="0" applyFont="1" applyFill="1">
      <alignment vertical="center"/>
    </xf>
    <xf numFmtId="0" fontId="158" fillId="4" borderId="0" xfId="0" applyFont="1" applyFill="1" applyProtection="1">
      <alignment vertical="center"/>
      <protection locked="0"/>
    </xf>
    <xf numFmtId="0" fontId="20" fillId="4" borderId="0" xfId="0" applyFont="1" applyFill="1">
      <alignment vertical="center"/>
    </xf>
    <xf numFmtId="0" fontId="0" fillId="4" borderId="0" xfId="0" applyFill="1" applyAlignment="1">
      <alignment horizontal="left" vertical="center"/>
    </xf>
    <xf numFmtId="0" fontId="13" fillId="4" borderId="0" xfId="0" applyFont="1" applyFill="1" applyAlignment="1">
      <alignment horizontal="left" vertical="center"/>
    </xf>
    <xf numFmtId="0" fontId="13" fillId="4" borderId="0" xfId="0" applyFont="1" applyFill="1" applyAlignment="1">
      <alignment vertical="center" wrapText="1"/>
    </xf>
    <xf numFmtId="0" fontId="154" fillId="0" borderId="0" xfId="0" applyFont="1">
      <alignment vertical="center"/>
    </xf>
    <xf numFmtId="0" fontId="16" fillId="0" borderId="0" xfId="0" applyFont="1">
      <alignment vertical="center"/>
    </xf>
    <xf numFmtId="0" fontId="96" fillId="0" borderId="0" xfId="0" applyFont="1">
      <alignment vertical="center"/>
    </xf>
    <xf numFmtId="0" fontId="114" fillId="0" borderId="0" xfId="0" applyFont="1">
      <alignment vertical="center"/>
    </xf>
    <xf numFmtId="0" fontId="159" fillId="0" borderId="0" xfId="0" applyFont="1">
      <alignment vertical="center"/>
    </xf>
    <xf numFmtId="0" fontId="161" fillId="0" borderId="0" xfId="0" applyFont="1">
      <alignment vertical="center"/>
    </xf>
    <xf numFmtId="0" fontId="149" fillId="0" borderId="0" xfId="0" applyFont="1">
      <alignment vertical="center"/>
    </xf>
    <xf numFmtId="0" fontId="167" fillId="0" borderId="0" xfId="0" applyFont="1" applyAlignment="1">
      <alignment vertical="center" wrapText="1"/>
    </xf>
    <xf numFmtId="0" fontId="170" fillId="0" borderId="0" xfId="0" applyFont="1">
      <alignment vertical="center"/>
    </xf>
    <xf numFmtId="0" fontId="127" fillId="4" borderId="144" xfId="0" applyFont="1" applyFill="1" applyBorder="1" applyAlignment="1" applyProtection="1">
      <alignment vertical="center" shrinkToFit="1"/>
      <protection locked="0"/>
    </xf>
    <xf numFmtId="0" fontId="171" fillId="0" borderId="0" xfId="0" applyFont="1">
      <alignment vertical="center"/>
    </xf>
    <xf numFmtId="0" fontId="173" fillId="4" borderId="0" xfId="0" applyFont="1" applyFill="1" applyAlignment="1">
      <alignment vertical="center" wrapText="1"/>
    </xf>
    <xf numFmtId="0" fontId="177" fillId="4" borderId="0" xfId="0" applyFont="1" applyFill="1">
      <alignment vertical="center"/>
    </xf>
    <xf numFmtId="0" fontId="16" fillId="4" borderId="0" xfId="0" applyFont="1" applyFill="1" applyAlignment="1">
      <alignment vertical="center" wrapText="1"/>
    </xf>
    <xf numFmtId="0" fontId="16" fillId="4" borderId="118" xfId="0" applyFont="1" applyFill="1" applyBorder="1" applyAlignment="1">
      <alignment vertical="center" wrapText="1"/>
    </xf>
    <xf numFmtId="0" fontId="47" fillId="4" borderId="60" xfId="0" applyFont="1" applyFill="1" applyBorder="1" applyAlignment="1">
      <alignment vertical="center" shrinkToFit="1"/>
    </xf>
    <xf numFmtId="0" fontId="57" fillId="8" borderId="56" xfId="0" applyFont="1" applyFill="1" applyBorder="1" applyAlignment="1">
      <alignment horizontal="right" vertical="center"/>
    </xf>
    <xf numFmtId="0" fontId="57" fillId="8" borderId="41" xfId="0" applyFont="1" applyFill="1" applyBorder="1" applyAlignment="1">
      <alignment horizontal="right" vertical="center"/>
    </xf>
    <xf numFmtId="0" fontId="89" fillId="4" borderId="58" xfId="0" applyFont="1" applyFill="1" applyBorder="1" applyAlignment="1">
      <alignment horizontal="left" vertical="center" shrinkToFit="1"/>
    </xf>
    <xf numFmtId="0" fontId="89" fillId="4" borderId="68" xfId="0" applyFont="1" applyFill="1" applyBorder="1" applyAlignment="1">
      <alignment horizontal="left" vertical="center" shrinkToFit="1"/>
    </xf>
    <xf numFmtId="0" fontId="145" fillId="4" borderId="135" xfId="0" applyFont="1" applyFill="1" applyBorder="1" applyAlignment="1">
      <alignment horizontal="left" vertical="center" shrinkToFit="1"/>
    </xf>
    <xf numFmtId="0" fontId="89" fillId="4" borderId="7" xfId="0" applyFont="1" applyFill="1" applyBorder="1" applyAlignment="1">
      <alignment horizontal="left" vertical="center" shrinkToFit="1"/>
    </xf>
    <xf numFmtId="0" fontId="89" fillId="4" borderId="136" xfId="0" applyFont="1" applyFill="1" applyBorder="1" applyAlignment="1">
      <alignment horizontal="left" vertical="center" shrinkToFit="1"/>
    </xf>
    <xf numFmtId="0" fontId="40" fillId="4" borderId="135" xfId="0" applyFont="1" applyFill="1" applyBorder="1" applyAlignment="1" applyProtection="1">
      <alignment horizontal="left" vertical="center" shrinkToFit="1"/>
      <protection locked="0"/>
    </xf>
    <xf numFmtId="0" fontId="40" fillId="4" borderId="7" xfId="0" applyFont="1" applyFill="1" applyBorder="1" applyAlignment="1" applyProtection="1">
      <alignment horizontal="left" vertical="center" shrinkToFit="1"/>
      <protection locked="0"/>
    </xf>
    <xf numFmtId="0" fontId="40" fillId="4" borderId="8" xfId="0" applyFont="1" applyFill="1" applyBorder="1" applyAlignment="1" applyProtection="1">
      <alignment horizontal="left" vertical="center" shrinkToFit="1"/>
      <protection locked="0"/>
    </xf>
    <xf numFmtId="0" fontId="147" fillId="4" borderId="2" xfId="0" applyFont="1" applyFill="1" applyBorder="1" applyAlignment="1">
      <alignment horizontal="left" vertical="top" wrapText="1" shrinkToFit="1"/>
    </xf>
    <xf numFmtId="0" fontId="135" fillId="4" borderId="0" xfId="0" applyFont="1" applyFill="1" applyAlignment="1" applyProtection="1">
      <alignment horizontal="left" vertical="top" shrinkToFit="1"/>
      <protection locked="0"/>
    </xf>
    <xf numFmtId="0" fontId="135" fillId="4" borderId="0" xfId="0" applyFont="1" applyFill="1" applyAlignment="1">
      <alignment horizontal="left" vertical="top" shrinkToFit="1"/>
    </xf>
    <xf numFmtId="0" fontId="135" fillId="4" borderId="2" xfId="0" applyFont="1" applyFill="1" applyBorder="1" applyAlignment="1" applyProtection="1">
      <alignment horizontal="left" vertical="top" shrinkToFit="1"/>
      <protection locked="0"/>
    </xf>
    <xf numFmtId="0" fontId="135" fillId="4" borderId="2" xfId="0" applyFont="1" applyFill="1" applyBorder="1" applyAlignment="1">
      <alignment horizontal="left" vertical="top" shrinkToFit="1"/>
    </xf>
    <xf numFmtId="0" fontId="72" fillId="4" borderId="1" xfId="0" applyFont="1" applyFill="1" applyBorder="1" applyAlignment="1">
      <alignment horizontal="center" vertical="center" textRotation="255" shrinkToFit="1"/>
    </xf>
    <xf numFmtId="0" fontId="72" fillId="4" borderId="4" xfId="0" applyFont="1" applyFill="1" applyBorder="1" applyAlignment="1">
      <alignment horizontal="center" vertical="center" textRotation="255" shrinkToFit="1"/>
    </xf>
    <xf numFmtId="0" fontId="72" fillId="4" borderId="6" xfId="0" applyFont="1" applyFill="1" applyBorder="1" applyAlignment="1">
      <alignment horizontal="center" vertical="center" textRotation="255" shrinkToFit="1"/>
    </xf>
    <xf numFmtId="0" fontId="72" fillId="4" borderId="3" xfId="0" applyFont="1" applyFill="1" applyBorder="1" applyAlignment="1">
      <alignment horizontal="center" vertical="center" textRotation="180" shrinkToFit="1"/>
    </xf>
    <xf numFmtId="0" fontId="72" fillId="4" borderId="5" xfId="0" applyFont="1" applyFill="1" applyBorder="1" applyAlignment="1">
      <alignment horizontal="center" vertical="center" textRotation="180" shrinkToFit="1"/>
    </xf>
    <xf numFmtId="0" fontId="72" fillId="4" borderId="8" xfId="0" applyFont="1" applyFill="1" applyBorder="1" applyAlignment="1">
      <alignment horizontal="center" vertical="center" textRotation="180" shrinkToFit="1"/>
    </xf>
    <xf numFmtId="0" fontId="142" fillId="4" borderId="80" xfId="0" applyFont="1" applyFill="1" applyBorder="1" applyAlignment="1">
      <alignment horizontal="left" vertical="center" shrinkToFit="1"/>
    </xf>
    <xf numFmtId="0" fontId="40" fillId="4" borderId="80" xfId="0" applyFont="1" applyFill="1" applyBorder="1" applyAlignment="1">
      <alignment horizontal="left" vertical="center" shrinkToFit="1"/>
    </xf>
    <xf numFmtId="0" fontId="40" fillId="4" borderId="82" xfId="0" applyFont="1" applyFill="1" applyBorder="1" applyAlignment="1">
      <alignment horizontal="left" vertical="center" shrinkToFit="1"/>
    </xf>
    <xf numFmtId="0" fontId="89" fillId="4" borderId="42" xfId="0" applyFont="1" applyFill="1" applyBorder="1" applyAlignment="1">
      <alignment horizontal="left" vertical="center" shrinkToFit="1"/>
    </xf>
    <xf numFmtId="0" fontId="89" fillId="4" borderId="41" xfId="0" applyFont="1" applyFill="1" applyBorder="1" applyAlignment="1">
      <alignment horizontal="left" vertical="center" shrinkToFit="1"/>
    </xf>
    <xf numFmtId="0" fontId="145" fillId="4" borderId="42" xfId="0" applyFont="1" applyFill="1" applyBorder="1" applyAlignment="1">
      <alignment horizontal="left" vertical="center" shrinkToFit="1"/>
    </xf>
    <xf numFmtId="0" fontId="89" fillId="4" borderId="40" xfId="0" applyFont="1" applyFill="1" applyBorder="1" applyAlignment="1">
      <alignment horizontal="left" vertical="center" shrinkToFit="1"/>
    </xf>
    <xf numFmtId="0" fontId="40" fillId="4" borderId="42" xfId="0" applyFont="1" applyFill="1" applyBorder="1" applyAlignment="1" applyProtection="1">
      <alignment horizontal="left" vertical="center" shrinkToFit="1"/>
      <protection locked="0"/>
    </xf>
    <xf numFmtId="0" fontId="40" fillId="4" borderId="40" xfId="0" applyFont="1" applyFill="1" applyBorder="1" applyAlignment="1" applyProtection="1">
      <alignment horizontal="left" vertical="center" shrinkToFit="1"/>
      <protection locked="0"/>
    </xf>
    <xf numFmtId="0" fontId="40" fillId="4" borderId="65" xfId="0" applyFont="1" applyFill="1" applyBorder="1" applyAlignment="1" applyProtection="1">
      <alignment horizontal="left" vertical="center" shrinkToFit="1"/>
      <protection locked="0"/>
    </xf>
    <xf numFmtId="0" fontId="89" fillId="4" borderId="59" xfId="0" applyFont="1" applyFill="1" applyBorder="1" applyAlignment="1">
      <alignment horizontal="left" vertical="center" shrinkToFit="1"/>
    </xf>
    <xf numFmtId="0" fontId="130" fillId="4" borderId="0" xfId="0" applyFont="1" applyFill="1" applyAlignment="1">
      <alignment horizontal="left" vertical="top" wrapText="1"/>
    </xf>
    <xf numFmtId="0" fontId="132" fillId="4" borderId="0" xfId="0" applyFont="1" applyFill="1" applyAlignment="1">
      <alignment horizontal="left" vertical="top" wrapText="1"/>
    </xf>
    <xf numFmtId="0" fontId="132" fillId="4" borderId="5" xfId="0" applyFont="1" applyFill="1" applyBorder="1" applyAlignment="1">
      <alignment horizontal="left" vertical="top" wrapText="1"/>
    </xf>
    <xf numFmtId="0" fontId="137" fillId="6" borderId="1" xfId="0" applyFont="1" applyFill="1" applyBorder="1" applyAlignment="1">
      <alignment horizontal="center" vertical="center" textRotation="255" shrinkToFit="1"/>
    </xf>
    <xf numFmtId="0" fontId="52" fillId="6" borderId="4" xfId="0" applyFont="1" applyFill="1" applyBorder="1" applyAlignment="1">
      <alignment horizontal="center" vertical="center" textRotation="255" shrinkToFit="1"/>
    </xf>
    <xf numFmtId="0" fontId="52" fillId="6" borderId="6" xfId="0" applyFont="1" applyFill="1" applyBorder="1" applyAlignment="1">
      <alignment horizontal="center" vertical="center" textRotation="255" shrinkToFit="1"/>
    </xf>
    <xf numFmtId="0" fontId="52" fillId="6" borderId="3" xfId="0" applyFont="1" applyFill="1" applyBorder="1" applyAlignment="1">
      <alignment horizontal="center" vertical="center" textRotation="180" shrinkToFit="1"/>
    </xf>
    <xf numFmtId="0" fontId="52" fillId="6" borderId="5" xfId="0" applyFont="1" applyFill="1" applyBorder="1" applyAlignment="1">
      <alignment horizontal="center" vertical="center" textRotation="180" shrinkToFit="1"/>
    </xf>
    <xf numFmtId="0" fontId="52" fillId="6" borderId="8" xfId="0" applyFont="1" applyFill="1" applyBorder="1" applyAlignment="1">
      <alignment horizontal="center" vertical="center" textRotation="180" shrinkToFit="1"/>
    </xf>
    <xf numFmtId="0" fontId="138" fillId="4" borderId="1" xfId="0" applyFont="1" applyFill="1" applyBorder="1" applyAlignment="1">
      <alignment horizontal="left" vertical="center" wrapText="1"/>
    </xf>
    <xf numFmtId="0" fontId="105" fillId="4" borderId="2" xfId="0" applyFont="1" applyFill="1" applyBorder="1" applyAlignment="1">
      <alignment horizontal="left" vertical="center" wrapText="1"/>
    </xf>
    <xf numFmtId="0" fontId="105" fillId="4" borderId="122" xfId="0" applyFont="1" applyFill="1" applyBorder="1" applyAlignment="1">
      <alignment horizontal="left" vertical="center" wrapText="1"/>
    </xf>
    <xf numFmtId="0" fontId="105" fillId="4" borderId="129" xfId="0" applyFont="1" applyFill="1" applyBorder="1" applyAlignment="1">
      <alignment horizontal="left" vertical="center" wrapText="1"/>
    </xf>
    <xf numFmtId="0" fontId="105" fillId="4" borderId="58" xfId="0" applyFont="1" applyFill="1" applyBorder="1" applyAlignment="1">
      <alignment horizontal="left" vertical="center" wrapText="1"/>
    </xf>
    <xf numFmtId="0" fontId="105" fillId="4" borderId="59" xfId="0" applyFont="1" applyFill="1" applyBorder="1" applyAlignment="1">
      <alignment horizontal="left" vertical="center" wrapText="1"/>
    </xf>
    <xf numFmtId="0" fontId="109" fillId="4" borderId="123" xfId="0" applyFont="1" applyFill="1" applyBorder="1" applyAlignment="1" applyProtection="1">
      <alignment horizontal="left" vertical="center" shrinkToFit="1"/>
      <protection locked="0"/>
    </xf>
    <xf numFmtId="0" fontId="109" fillId="4" borderId="2" xfId="0" applyFont="1" applyFill="1" applyBorder="1" applyAlignment="1" applyProtection="1">
      <alignment horizontal="left" vertical="center" shrinkToFit="1"/>
      <protection locked="0"/>
    </xf>
    <xf numFmtId="0" fontId="109" fillId="4" borderId="3" xfId="0" applyFont="1" applyFill="1" applyBorder="1" applyAlignment="1" applyProtection="1">
      <alignment horizontal="left" vertical="center" shrinkToFit="1"/>
      <protection locked="0"/>
    </xf>
    <xf numFmtId="0" fontId="109" fillId="4" borderId="57" xfId="0" applyFont="1" applyFill="1" applyBorder="1" applyAlignment="1" applyProtection="1">
      <alignment horizontal="left" vertical="center" shrinkToFit="1"/>
      <protection locked="0"/>
    </xf>
    <xf numFmtId="0" fontId="109" fillId="4" borderId="58" xfId="0" applyFont="1" applyFill="1" applyBorder="1" applyAlignment="1" applyProtection="1">
      <alignment horizontal="left" vertical="center" shrinkToFit="1"/>
      <protection locked="0"/>
    </xf>
    <xf numFmtId="0" fontId="109" fillId="4" borderId="68" xfId="0" applyFont="1" applyFill="1" applyBorder="1" applyAlignment="1" applyProtection="1">
      <alignment horizontal="left" vertical="center" shrinkToFit="1"/>
      <protection locked="0"/>
    </xf>
    <xf numFmtId="0" fontId="69" fillId="4" borderId="130" xfId="0" applyFont="1" applyFill="1" applyBorder="1" applyAlignment="1">
      <alignment horizontal="left" vertical="center"/>
    </xf>
    <xf numFmtId="0" fontId="69" fillId="4" borderId="70" xfId="0" applyFont="1" applyFill="1" applyBorder="1" applyAlignment="1">
      <alignment horizontal="left" vertical="center"/>
    </xf>
    <xf numFmtId="0" fontId="69" fillId="4" borderId="71" xfId="0" applyFont="1" applyFill="1" applyBorder="1" applyAlignment="1">
      <alignment horizontal="left" vertical="center"/>
    </xf>
    <xf numFmtId="0" fontId="141" fillId="4" borderId="69" xfId="0" applyFont="1" applyFill="1" applyBorder="1" applyAlignment="1" applyProtection="1">
      <alignment horizontal="left" vertical="center" shrinkToFit="1"/>
      <protection locked="0"/>
    </xf>
    <xf numFmtId="0" fontId="141" fillId="4" borderId="70" xfId="0" applyFont="1" applyFill="1" applyBorder="1" applyAlignment="1" applyProtection="1">
      <alignment horizontal="left" vertical="center" shrinkToFit="1"/>
      <protection locked="0"/>
    </xf>
    <xf numFmtId="0" fontId="141" fillId="4" borderId="72" xfId="0" applyFont="1" applyFill="1" applyBorder="1" applyAlignment="1" applyProtection="1">
      <alignment horizontal="left" vertical="center" shrinkToFit="1"/>
      <protection locked="0"/>
    </xf>
    <xf numFmtId="0" fontId="122" fillId="4" borderId="0" xfId="2" applyFont="1" applyFill="1" applyBorder="1" applyAlignment="1" applyProtection="1">
      <alignment horizontal="left" vertical="top" wrapText="1"/>
    </xf>
    <xf numFmtId="0" fontId="132" fillId="4" borderId="0" xfId="0" applyFont="1" applyFill="1" applyAlignment="1">
      <alignment horizontal="center" vertical="top" wrapText="1"/>
    </xf>
    <xf numFmtId="0" fontId="132" fillId="4" borderId="5" xfId="0" applyFont="1" applyFill="1" applyBorder="1" applyAlignment="1">
      <alignment horizontal="center" vertical="top" wrapText="1"/>
    </xf>
    <xf numFmtId="0" fontId="127" fillId="0" borderId="0" xfId="0" applyFont="1" applyAlignment="1" applyProtection="1">
      <alignment horizontal="left" vertical="center" wrapText="1" shrinkToFit="1"/>
      <protection locked="0"/>
    </xf>
    <xf numFmtId="49" fontId="59" fillId="0" borderId="0" xfId="0" applyNumberFormat="1" applyFont="1" applyAlignment="1" applyProtection="1">
      <alignment horizontal="left" vertical="center" wrapText="1"/>
      <protection locked="0"/>
    </xf>
    <xf numFmtId="49" fontId="59" fillId="0" borderId="5" xfId="0" applyNumberFormat="1" applyFont="1" applyBorder="1" applyAlignment="1" applyProtection="1">
      <alignment horizontal="left" vertical="center" wrapText="1"/>
      <protection locked="0"/>
    </xf>
    <xf numFmtId="0" fontId="59" fillId="0" borderId="0" xfId="0" applyFont="1" applyAlignment="1">
      <alignment horizontal="left" vertical="top" wrapText="1"/>
    </xf>
    <xf numFmtId="0" fontId="59" fillId="0" borderId="5" xfId="0" applyFont="1" applyBorder="1" applyAlignment="1">
      <alignment horizontal="left" vertical="top" wrapText="1"/>
    </xf>
    <xf numFmtId="0" fontId="59" fillId="0" borderId="7" xfId="0" applyFont="1" applyBorder="1" applyAlignment="1">
      <alignment horizontal="left" vertical="top" wrapText="1"/>
    </xf>
    <xf numFmtId="0" fontId="59" fillId="0" borderId="8" xfId="0" applyFont="1" applyBorder="1" applyAlignment="1">
      <alignment horizontal="left" vertical="top" wrapText="1"/>
    </xf>
    <xf numFmtId="0" fontId="115" fillId="4" borderId="1" xfId="0" applyFont="1" applyFill="1" applyBorder="1" applyAlignment="1">
      <alignment horizontal="left" vertical="center"/>
    </xf>
    <xf numFmtId="0" fontId="115" fillId="4" borderId="2" xfId="0" applyFont="1" applyFill="1" applyBorder="1" applyAlignment="1">
      <alignment horizontal="left" vertical="center"/>
    </xf>
    <xf numFmtId="0" fontId="115" fillId="4" borderId="3" xfId="0" applyFont="1" applyFill="1" applyBorder="1" applyAlignment="1">
      <alignment horizontal="left" vertical="center"/>
    </xf>
    <xf numFmtId="0" fontId="121" fillId="4" borderId="54" xfId="0" applyFont="1" applyFill="1" applyBorder="1" applyAlignment="1">
      <alignment horizontal="left" vertical="center" wrapText="1"/>
    </xf>
    <xf numFmtId="0" fontId="117" fillId="4" borderId="54" xfId="0" applyFont="1" applyFill="1" applyBorder="1" applyAlignment="1">
      <alignment horizontal="left" vertical="center" wrapText="1"/>
    </xf>
    <xf numFmtId="0" fontId="117" fillId="4" borderId="117" xfId="0" applyFont="1" applyFill="1" applyBorder="1" applyAlignment="1">
      <alignment horizontal="left" vertical="center" wrapText="1"/>
    </xf>
    <xf numFmtId="0" fontId="121" fillId="9" borderId="7" xfId="0" applyFont="1" applyFill="1" applyBorder="1" applyAlignment="1">
      <alignment vertical="center" wrapText="1"/>
    </xf>
    <xf numFmtId="0" fontId="117" fillId="9" borderId="7" xfId="0" applyFont="1" applyFill="1" applyBorder="1" applyAlignment="1">
      <alignment vertical="center" wrapText="1"/>
    </xf>
    <xf numFmtId="0" fontId="117" fillId="9" borderId="8" xfId="0" applyFont="1" applyFill="1" applyBorder="1" applyAlignment="1">
      <alignment vertical="center" wrapText="1"/>
    </xf>
    <xf numFmtId="0" fontId="52" fillId="6" borderId="1" xfId="0" applyFont="1" applyFill="1" applyBorder="1" applyAlignment="1">
      <alignment horizontal="center" vertical="center" textRotation="255" shrinkToFit="1"/>
    </xf>
    <xf numFmtId="0" fontId="127" fillId="0" borderId="2" xfId="0" applyFont="1" applyBorder="1" applyAlignment="1">
      <alignment vertical="center" shrinkToFit="1"/>
    </xf>
    <xf numFmtId="0" fontId="127" fillId="0" borderId="3" xfId="0" applyFont="1" applyBorder="1" applyAlignment="1">
      <alignment vertical="center" shrinkToFit="1"/>
    </xf>
    <xf numFmtId="0" fontId="128" fillId="0" borderId="0" xfId="0" applyFont="1" applyAlignment="1">
      <alignment horizontal="left" vertical="center" wrapText="1" shrinkToFit="1"/>
    </xf>
    <xf numFmtId="0" fontId="57" fillId="8" borderId="59" xfId="0" applyFont="1" applyFill="1" applyBorder="1" applyAlignment="1">
      <alignment horizontal="right" vertical="center"/>
    </xf>
    <xf numFmtId="0" fontId="57" fillId="8" borderId="41" xfId="0" applyFont="1" applyFill="1" applyBorder="1" applyAlignment="1">
      <alignment horizontal="right" vertical="center"/>
    </xf>
    <xf numFmtId="0" fontId="76" fillId="8" borderId="114" xfId="0" applyFont="1" applyFill="1" applyBorder="1" applyAlignment="1">
      <alignment horizontal="left" vertical="center" wrapText="1"/>
    </xf>
    <xf numFmtId="0" fontId="57" fillId="8" borderId="114" xfId="0" applyFont="1" applyFill="1" applyBorder="1" applyAlignment="1">
      <alignment horizontal="left" vertical="center" wrapText="1"/>
    </xf>
    <xf numFmtId="0" fontId="57" fillId="8" borderId="60" xfId="0" applyFont="1" applyFill="1" applyBorder="1" applyAlignment="1">
      <alignment horizontal="left" vertical="center" wrapText="1"/>
    </xf>
    <xf numFmtId="0" fontId="109" fillId="4" borderId="114" xfId="0" applyFont="1" applyFill="1" applyBorder="1" applyAlignment="1">
      <alignment vertical="center" wrapText="1"/>
    </xf>
    <xf numFmtId="0" fontId="96" fillId="4" borderId="114" xfId="0" applyFont="1" applyFill="1" applyBorder="1" applyAlignment="1">
      <alignment vertical="center" wrapText="1"/>
    </xf>
    <xf numFmtId="0" fontId="105" fillId="4" borderId="114" xfId="0" applyFont="1" applyFill="1" applyBorder="1" applyAlignment="1">
      <alignment horizontal="left" vertical="center" wrapText="1"/>
    </xf>
    <xf numFmtId="0" fontId="57" fillId="4" borderId="114" xfId="0" applyFont="1" applyFill="1" applyBorder="1" applyAlignment="1">
      <alignment horizontal="left" vertical="center" wrapText="1"/>
    </xf>
    <xf numFmtId="0" fontId="57" fillId="4" borderId="115" xfId="0" applyFont="1" applyFill="1" applyBorder="1" applyAlignment="1">
      <alignment horizontal="left" vertical="center" wrapText="1"/>
    </xf>
    <xf numFmtId="0" fontId="57" fillId="4" borderId="60" xfId="0" applyFont="1" applyFill="1" applyBorder="1" applyAlignment="1">
      <alignment horizontal="left" vertical="center" wrapText="1"/>
    </xf>
    <xf numFmtId="0" fontId="57" fillId="4" borderId="92" xfId="0" applyFont="1" applyFill="1" applyBorder="1" applyAlignment="1">
      <alignment horizontal="left" vertical="center" wrapText="1"/>
    </xf>
    <xf numFmtId="0" fontId="120" fillId="4" borderId="60" xfId="0" applyFont="1" applyFill="1" applyBorder="1" applyAlignment="1">
      <alignment vertical="center" wrapText="1"/>
    </xf>
    <xf numFmtId="0" fontId="96" fillId="4" borderId="60" xfId="0" applyFont="1" applyFill="1" applyBorder="1" applyAlignment="1">
      <alignment vertical="center" wrapText="1"/>
    </xf>
    <xf numFmtId="0" fontId="76" fillId="8" borderId="60" xfId="0" applyFont="1" applyFill="1" applyBorder="1" applyAlignment="1">
      <alignment horizontal="left" vertical="center"/>
    </xf>
    <xf numFmtId="0" fontId="57" fillId="8" borderId="60" xfId="0" applyFont="1" applyFill="1" applyBorder="1" applyAlignment="1">
      <alignment horizontal="left" vertical="center"/>
    </xf>
    <xf numFmtId="49" fontId="59" fillId="4" borderId="60" xfId="0" applyNumberFormat="1" applyFont="1" applyFill="1" applyBorder="1" applyAlignment="1" applyProtection="1">
      <alignment horizontal="left" vertical="center" wrapText="1" shrinkToFit="1"/>
      <protection locked="0"/>
    </xf>
    <xf numFmtId="49" fontId="59" fillId="4" borderId="92" xfId="0" applyNumberFormat="1" applyFont="1" applyFill="1" applyBorder="1" applyAlignment="1" applyProtection="1">
      <alignment horizontal="left" vertical="center" wrapText="1" shrinkToFit="1"/>
      <protection locked="0"/>
    </xf>
    <xf numFmtId="0" fontId="96" fillId="4" borderId="60" xfId="0" applyFont="1" applyFill="1" applyBorder="1">
      <alignment vertical="center"/>
    </xf>
    <xf numFmtId="0" fontId="96" fillId="4" borderId="105" xfId="0" applyFont="1" applyFill="1" applyBorder="1">
      <alignment vertical="center"/>
    </xf>
    <xf numFmtId="49" fontId="59" fillId="4" borderId="105" xfId="0" applyNumberFormat="1" applyFont="1" applyFill="1" applyBorder="1" applyAlignment="1" applyProtection="1">
      <alignment horizontal="left" vertical="center" wrapText="1" shrinkToFit="1"/>
      <protection locked="0"/>
    </xf>
    <xf numFmtId="0" fontId="57" fillId="8" borderId="56" xfId="0" applyFont="1" applyFill="1" applyBorder="1" applyAlignment="1">
      <alignment horizontal="right" vertical="center"/>
    </xf>
    <xf numFmtId="0" fontId="76" fillId="8" borderId="60" xfId="0" applyFont="1" applyFill="1" applyBorder="1" applyAlignment="1">
      <alignment horizontal="left" vertical="center" wrapText="1"/>
    </xf>
    <xf numFmtId="49" fontId="59" fillId="4" borderId="60" xfId="0" applyNumberFormat="1" applyFont="1" applyFill="1" applyBorder="1" applyAlignment="1" applyProtection="1">
      <alignment horizontal="left" vertical="center" wrapText="1"/>
      <protection locked="0"/>
    </xf>
    <xf numFmtId="49" fontId="59" fillId="4" borderId="105" xfId="0" applyNumberFormat="1" applyFont="1" applyFill="1" applyBorder="1" applyAlignment="1" applyProtection="1">
      <alignment horizontal="left" vertical="center" wrapText="1"/>
      <protection locked="0"/>
    </xf>
    <xf numFmtId="0" fontId="76" fillId="8" borderId="56" xfId="0" applyFont="1" applyFill="1" applyBorder="1" applyAlignment="1">
      <alignment horizontal="left" vertical="center" wrapText="1"/>
    </xf>
    <xf numFmtId="0" fontId="57" fillId="8" borderId="56" xfId="0" applyFont="1" applyFill="1" applyBorder="1" applyAlignment="1">
      <alignment horizontal="left" vertical="center" wrapText="1"/>
    </xf>
    <xf numFmtId="0" fontId="110" fillId="4" borderId="60" xfId="0" applyFont="1" applyFill="1" applyBorder="1" applyAlignment="1">
      <alignment vertical="center" wrapText="1"/>
    </xf>
    <xf numFmtId="0" fontId="47" fillId="4" borderId="60" xfId="0" applyFont="1" applyFill="1" applyBorder="1" applyAlignment="1">
      <alignment vertical="center" wrapText="1"/>
    </xf>
    <xf numFmtId="0" fontId="47" fillId="4" borderId="105" xfId="0" applyFont="1" applyFill="1" applyBorder="1" applyAlignment="1">
      <alignment vertical="center" wrapText="1"/>
    </xf>
    <xf numFmtId="0" fontId="90" fillId="4" borderId="95" xfId="0" applyFont="1" applyFill="1" applyBorder="1" applyAlignment="1">
      <alignment horizontal="left" vertical="center" wrapText="1"/>
    </xf>
    <xf numFmtId="0" fontId="92" fillId="4" borderId="96" xfId="0" applyFont="1" applyFill="1" applyBorder="1" applyAlignment="1">
      <alignment horizontal="left" vertical="center" wrapText="1"/>
    </xf>
    <xf numFmtId="0" fontId="92" fillId="4" borderId="97" xfId="0" applyFont="1" applyFill="1" applyBorder="1" applyAlignment="1">
      <alignment horizontal="left" vertical="center" wrapText="1"/>
    </xf>
    <xf numFmtId="0" fontId="103" fillId="0" borderId="5" xfId="2" applyFont="1" applyBorder="1" applyAlignment="1" applyProtection="1">
      <alignment horizontal="center" vertical="center" textRotation="180" wrapText="1"/>
      <protection locked="0"/>
    </xf>
    <xf numFmtId="0" fontId="104" fillId="6" borderId="1" xfId="0" applyFont="1" applyFill="1" applyBorder="1" applyAlignment="1">
      <alignment horizontal="center" vertical="center" textRotation="255" shrinkToFit="1"/>
    </xf>
    <xf numFmtId="0" fontId="52" fillId="6" borderId="2" xfId="0" applyFont="1" applyFill="1" applyBorder="1" applyAlignment="1">
      <alignment horizontal="center" vertical="center" textRotation="180" shrinkToFit="1"/>
    </xf>
    <xf numFmtId="0" fontId="52" fillId="6" borderId="0" xfId="0" applyFont="1" applyFill="1" applyAlignment="1">
      <alignment horizontal="center" vertical="center" textRotation="180" shrinkToFit="1"/>
    </xf>
    <xf numFmtId="0" fontId="57" fillId="8" borderId="101" xfId="0" applyFont="1" applyFill="1" applyBorder="1" applyAlignment="1">
      <alignment horizontal="right" vertical="center"/>
    </xf>
    <xf numFmtId="0" fontId="76" fillId="8" borderId="102" xfId="0" applyFont="1" applyFill="1" applyBorder="1" applyAlignment="1">
      <alignment horizontal="left" vertical="center" wrapText="1"/>
    </xf>
    <xf numFmtId="0" fontId="57" fillId="8" borderId="102" xfId="0" applyFont="1" applyFill="1" applyBorder="1" applyAlignment="1">
      <alignment horizontal="left" vertical="center" wrapText="1"/>
    </xf>
    <xf numFmtId="49" fontId="59" fillId="4" borderId="102" xfId="0" applyNumberFormat="1" applyFont="1" applyFill="1" applyBorder="1" applyAlignment="1" applyProtection="1">
      <alignment horizontal="left" vertical="center" wrapText="1"/>
      <protection locked="0"/>
    </xf>
    <xf numFmtId="49" fontId="59" fillId="4" borderId="103" xfId="0" applyNumberFormat="1" applyFont="1" applyFill="1" applyBorder="1" applyAlignment="1" applyProtection="1">
      <alignment horizontal="left" vertical="center" wrapText="1"/>
      <protection locked="0"/>
    </xf>
    <xf numFmtId="0" fontId="76" fillId="8" borderId="101" xfId="0" applyFont="1" applyFill="1" applyBorder="1" applyAlignment="1">
      <alignment horizontal="left" vertical="center" wrapText="1"/>
    </xf>
    <xf numFmtId="0" fontId="47" fillId="4" borderId="48" xfId="0" applyFont="1" applyFill="1" applyBorder="1" applyAlignment="1">
      <alignment horizontal="left" vertical="center" wrapText="1"/>
    </xf>
    <xf numFmtId="0" fontId="47" fillId="4" borderId="45" xfId="0" applyFont="1" applyFill="1" applyBorder="1" applyAlignment="1">
      <alignment horizontal="left" vertical="center" wrapText="1"/>
    </xf>
    <xf numFmtId="0" fontId="47" fillId="4" borderId="47" xfId="0" applyFont="1" applyFill="1" applyBorder="1" applyAlignment="1">
      <alignment horizontal="left" vertical="center" wrapText="1"/>
    </xf>
    <xf numFmtId="0" fontId="85" fillId="0" borderId="5" xfId="2" applyFont="1" applyBorder="1" applyAlignment="1" applyProtection="1">
      <alignment horizontal="center" vertical="center" textRotation="255" wrapText="1"/>
      <protection locked="0"/>
    </xf>
    <xf numFmtId="0" fontId="112" fillId="4" borderId="60" xfId="0" applyFont="1" applyFill="1" applyBorder="1" applyAlignment="1">
      <alignment horizontal="left" vertical="center" wrapText="1"/>
    </xf>
    <xf numFmtId="0" fontId="112" fillId="4" borderId="105" xfId="0" applyFont="1" applyFill="1" applyBorder="1" applyAlignment="1">
      <alignment horizontal="left" vertical="center" wrapText="1"/>
    </xf>
    <xf numFmtId="0" fontId="112" fillId="4" borderId="108" xfId="0" applyFont="1" applyFill="1" applyBorder="1" applyAlignment="1">
      <alignment horizontal="left" vertical="center" wrapText="1"/>
    </xf>
    <xf numFmtId="0" fontId="112" fillId="4" borderId="110" xfId="0" applyFont="1" applyFill="1" applyBorder="1" applyAlignment="1">
      <alignment horizontal="left" vertical="center" wrapText="1"/>
    </xf>
    <xf numFmtId="0" fontId="76" fillId="8" borderId="108" xfId="0" applyFont="1" applyFill="1" applyBorder="1" applyAlignment="1">
      <alignment horizontal="left" vertical="center"/>
    </xf>
    <xf numFmtId="0" fontId="57" fillId="8" borderId="108" xfId="0" applyFont="1" applyFill="1" applyBorder="1" applyAlignment="1">
      <alignment horizontal="left" vertical="center"/>
    </xf>
    <xf numFmtId="49" fontId="59" fillId="4" borderId="109" xfId="0" applyNumberFormat="1" applyFont="1" applyFill="1" applyBorder="1" applyAlignment="1" applyProtection="1">
      <alignment horizontal="left" vertical="center" wrapText="1" shrinkToFit="1"/>
      <protection locked="0"/>
    </xf>
    <xf numFmtId="49" fontId="59" fillId="4" borderId="63" xfId="0" applyNumberFormat="1" applyFont="1" applyFill="1" applyBorder="1" applyAlignment="1" applyProtection="1">
      <alignment horizontal="left" vertical="center" wrapText="1" shrinkToFit="1"/>
      <protection locked="0"/>
    </xf>
    <xf numFmtId="49" fontId="59" fillId="4" borderId="64" xfId="0" applyNumberFormat="1" applyFont="1" applyFill="1" applyBorder="1" applyAlignment="1" applyProtection="1">
      <alignment horizontal="left" vertical="center" wrapText="1" shrinkToFit="1"/>
      <protection locked="0"/>
    </xf>
    <xf numFmtId="0" fontId="111" fillId="0" borderId="5" xfId="2" applyFont="1" applyBorder="1" applyAlignment="1" applyProtection="1">
      <alignment horizontal="center" vertical="center" textRotation="255" wrapText="1"/>
      <protection locked="0"/>
    </xf>
    <xf numFmtId="0" fontId="57" fillId="8" borderId="107" xfId="0" applyFont="1" applyFill="1" applyBorder="1" applyAlignment="1">
      <alignment horizontal="left" vertical="center" wrapText="1"/>
    </xf>
    <xf numFmtId="0" fontId="57" fillId="8" borderId="108" xfId="0" applyFont="1" applyFill="1" applyBorder="1" applyAlignment="1">
      <alignment horizontal="left" vertical="center" wrapText="1"/>
    </xf>
    <xf numFmtId="0" fontId="76" fillId="8" borderId="41" xfId="0" applyFont="1" applyFill="1" applyBorder="1" applyAlignment="1">
      <alignment vertical="center" shrinkToFit="1"/>
    </xf>
    <xf numFmtId="0" fontId="57" fillId="8" borderId="60" xfId="0" applyFont="1" applyFill="1" applyBorder="1" applyAlignment="1">
      <alignment vertical="center" shrinkToFit="1"/>
    </xf>
    <xf numFmtId="0" fontId="47" fillId="4" borderId="42" xfId="0" applyFont="1" applyFill="1" applyBorder="1" applyAlignment="1">
      <alignment horizontal="left" vertical="center" shrinkToFit="1"/>
    </xf>
    <xf numFmtId="0" fontId="47" fillId="4" borderId="40" xfId="0" applyFont="1" applyFill="1" applyBorder="1" applyAlignment="1">
      <alignment horizontal="left" vertical="center" shrinkToFit="1"/>
    </xf>
    <xf numFmtId="0" fontId="47" fillId="4" borderId="41" xfId="0" applyFont="1" applyFill="1" applyBorder="1" applyAlignment="1">
      <alignment horizontal="left" vertical="center" shrinkToFit="1"/>
    </xf>
    <xf numFmtId="0" fontId="49" fillId="4" borderId="42" xfId="0" applyFont="1" applyFill="1" applyBorder="1" applyAlignment="1">
      <alignment horizontal="left" vertical="center" shrinkToFit="1"/>
    </xf>
    <xf numFmtId="0" fontId="47" fillId="4" borderId="65" xfId="0" applyFont="1" applyFill="1" applyBorder="1" applyAlignment="1">
      <alignment horizontal="left" vertical="center" shrinkToFit="1"/>
    </xf>
    <xf numFmtId="0" fontId="57" fillId="8" borderId="54" xfId="0" applyFont="1" applyFill="1" applyBorder="1" applyAlignment="1">
      <alignment horizontal="left" vertical="center" shrinkToFit="1"/>
    </xf>
    <xf numFmtId="0" fontId="57" fillId="8" borderId="95" xfId="0" applyFont="1" applyFill="1" applyBorder="1" applyAlignment="1">
      <alignment horizontal="left" vertical="center" shrinkToFit="1"/>
    </xf>
    <xf numFmtId="0" fontId="57" fillId="8" borderId="58" xfId="0" applyFont="1" applyFill="1" applyBorder="1" applyAlignment="1">
      <alignment horizontal="left" vertical="center" shrinkToFit="1"/>
    </xf>
    <xf numFmtId="0" fontId="57" fillId="8" borderId="59" xfId="0" applyFont="1" applyFill="1" applyBorder="1" applyAlignment="1">
      <alignment horizontal="left" vertical="center" shrinkToFit="1"/>
    </xf>
    <xf numFmtId="0" fontId="46" fillId="4" borderId="42" xfId="0" applyFont="1" applyFill="1" applyBorder="1" applyAlignment="1">
      <alignment horizontal="left" vertical="center" shrinkToFit="1"/>
    </xf>
    <xf numFmtId="0" fontId="46" fillId="4" borderId="40" xfId="0" applyFont="1" applyFill="1" applyBorder="1" applyAlignment="1">
      <alignment horizontal="left" vertical="center" shrinkToFit="1"/>
    </xf>
    <xf numFmtId="0" fontId="46" fillId="4" borderId="41" xfId="0" applyFont="1" applyFill="1" applyBorder="1" applyAlignment="1">
      <alignment horizontal="left" vertical="center" shrinkToFit="1"/>
    </xf>
    <xf numFmtId="0" fontId="49" fillId="4" borderId="40" xfId="0" applyFont="1" applyFill="1" applyBorder="1" applyAlignment="1">
      <alignment horizontal="left" vertical="center" shrinkToFit="1"/>
    </xf>
    <xf numFmtId="0" fontId="49" fillId="4" borderId="65" xfId="0" applyFont="1" applyFill="1" applyBorder="1" applyAlignment="1">
      <alignment horizontal="left" vertical="center" shrinkToFit="1"/>
    </xf>
    <xf numFmtId="49" fontId="59" fillId="4" borderId="42" xfId="0" applyNumberFormat="1" applyFont="1" applyFill="1" applyBorder="1" applyAlignment="1" applyProtection="1">
      <alignment horizontal="left" vertical="center" wrapText="1" shrinkToFit="1"/>
      <protection locked="0"/>
    </xf>
    <xf numFmtId="49" fontId="59" fillId="4" borderId="40" xfId="0" applyNumberFormat="1" applyFont="1" applyFill="1" applyBorder="1" applyAlignment="1" applyProtection="1">
      <alignment horizontal="left" vertical="center" wrapText="1" shrinkToFit="1"/>
      <protection locked="0"/>
    </xf>
    <xf numFmtId="49" fontId="59" fillId="4" borderId="65" xfId="0" applyNumberFormat="1" applyFont="1" applyFill="1" applyBorder="1" applyAlignment="1" applyProtection="1">
      <alignment horizontal="left" vertical="center" wrapText="1" shrinkToFit="1"/>
      <protection locked="0"/>
    </xf>
    <xf numFmtId="0" fontId="47" fillId="4" borderId="60" xfId="0" applyFont="1" applyFill="1" applyBorder="1" applyAlignment="1">
      <alignment vertical="center" shrinkToFit="1"/>
    </xf>
    <xf numFmtId="0" fontId="97" fillId="4" borderId="42" xfId="0" applyFont="1" applyFill="1" applyBorder="1" applyAlignment="1">
      <alignment horizontal="left" vertical="center" shrinkToFit="1"/>
    </xf>
    <xf numFmtId="0" fontId="74" fillId="4" borderId="40" xfId="0" applyFont="1" applyFill="1" applyBorder="1" applyAlignment="1">
      <alignment horizontal="left" vertical="center" shrinkToFit="1"/>
    </xf>
    <xf numFmtId="0" fontId="74" fillId="4" borderId="65" xfId="0" applyFont="1" applyFill="1" applyBorder="1" applyAlignment="1">
      <alignment horizontal="left" vertical="center" shrinkToFit="1"/>
    </xf>
    <xf numFmtId="0" fontId="88" fillId="4" borderId="40" xfId="0" applyFont="1" applyFill="1" applyBorder="1" applyAlignment="1">
      <alignment horizontal="left" vertical="center" shrinkToFit="1"/>
    </xf>
    <xf numFmtId="0" fontId="88" fillId="4" borderId="65" xfId="0" applyFont="1" applyFill="1" applyBorder="1" applyAlignment="1">
      <alignment horizontal="left" vertical="center" shrinkToFit="1"/>
    </xf>
    <xf numFmtId="0" fontId="49" fillId="4" borderId="60" xfId="0" applyFont="1" applyFill="1" applyBorder="1" applyAlignment="1">
      <alignment vertical="center" shrinkToFit="1"/>
    </xf>
    <xf numFmtId="0" fontId="59" fillId="0" borderId="42" xfId="0" applyFont="1" applyBorder="1" applyAlignment="1">
      <alignment horizontal="center" vertical="center" wrapText="1" shrinkToFit="1"/>
    </xf>
    <xf numFmtId="0" fontId="59" fillId="0" borderId="40" xfId="0" applyFont="1" applyBorder="1" applyAlignment="1">
      <alignment horizontal="center" vertical="center" wrapText="1" shrinkToFit="1"/>
    </xf>
    <xf numFmtId="0" fontId="59" fillId="0" borderId="65" xfId="0" applyFont="1" applyBorder="1" applyAlignment="1">
      <alignment horizontal="center" vertical="center" wrapText="1" shrinkToFit="1"/>
    </xf>
    <xf numFmtId="0" fontId="47" fillId="4" borderId="79" xfId="0" applyFont="1" applyFill="1" applyBorder="1" applyAlignment="1">
      <alignment horizontal="left" vertical="center" wrapText="1"/>
    </xf>
    <xf numFmtId="0" fontId="47" fillId="4" borderId="80" xfId="0" applyFont="1" applyFill="1" applyBorder="1" applyAlignment="1">
      <alignment horizontal="left" vertical="center" wrapText="1"/>
    </xf>
    <xf numFmtId="0" fontId="47" fillId="4" borderId="81" xfId="0" applyFont="1" applyFill="1" applyBorder="1" applyAlignment="1">
      <alignment horizontal="left" vertical="center" wrapText="1"/>
    </xf>
    <xf numFmtId="0" fontId="16" fillId="4" borderId="80" xfId="0" applyFont="1" applyFill="1" applyBorder="1" applyAlignment="1">
      <alignment horizontal="left" vertical="center" wrapText="1"/>
    </xf>
    <xf numFmtId="0" fontId="16" fillId="4" borderId="82" xfId="0" applyFont="1" applyFill="1" applyBorder="1" applyAlignment="1">
      <alignment horizontal="left" vertical="center" wrapText="1"/>
    </xf>
    <xf numFmtId="0" fontId="90" fillId="4" borderId="41" xfId="0" applyFont="1" applyFill="1" applyBorder="1" applyAlignment="1">
      <alignment horizontal="left" vertical="center" shrinkToFit="1"/>
    </xf>
    <xf numFmtId="0" fontId="92" fillId="4" borderId="60" xfId="0" applyFont="1" applyFill="1" applyBorder="1" applyAlignment="1">
      <alignment horizontal="left" vertical="center" shrinkToFit="1"/>
    </xf>
    <xf numFmtId="0" fontId="92" fillId="4" borderId="92" xfId="0" applyFont="1" applyFill="1" applyBorder="1" applyAlignment="1">
      <alignment horizontal="left" vertical="center" shrinkToFit="1"/>
    </xf>
    <xf numFmtId="0" fontId="96" fillId="4" borderId="60" xfId="0" applyFont="1" applyFill="1" applyBorder="1" applyAlignment="1">
      <alignment vertical="center" shrinkToFit="1"/>
    </xf>
    <xf numFmtId="0" fontId="96" fillId="4" borderId="92" xfId="0" applyFont="1" applyFill="1" applyBorder="1" applyAlignment="1">
      <alignment vertical="center" shrinkToFit="1"/>
    </xf>
    <xf numFmtId="0" fontId="76" fillId="8" borderId="7" xfId="0" applyFont="1" applyFill="1" applyBorder="1" applyAlignment="1">
      <alignment vertical="center" shrinkToFit="1"/>
    </xf>
    <xf numFmtId="0" fontId="57" fillId="8" borderId="7" xfId="0" applyFont="1" applyFill="1" applyBorder="1" applyAlignment="1">
      <alignment vertical="center" shrinkToFit="1"/>
    </xf>
    <xf numFmtId="49" fontId="59" fillId="4" borderId="69" xfId="2" applyNumberFormat="1" applyFont="1" applyFill="1" applyBorder="1" applyAlignment="1" applyProtection="1">
      <alignment horizontal="left" vertical="center" wrapText="1" shrinkToFit="1"/>
      <protection locked="0"/>
    </xf>
    <xf numFmtId="49" fontId="59" fillId="4" borderId="70" xfId="2" applyNumberFormat="1" applyFont="1" applyFill="1" applyBorder="1" applyAlignment="1" applyProtection="1">
      <alignment horizontal="left" vertical="center" wrapText="1" shrinkToFit="1"/>
      <protection locked="0"/>
    </xf>
    <xf numFmtId="49" fontId="59" fillId="4" borderId="71" xfId="2" applyNumberFormat="1" applyFont="1" applyFill="1" applyBorder="1" applyAlignment="1" applyProtection="1">
      <alignment horizontal="left" vertical="center" wrapText="1" shrinkToFit="1"/>
      <protection locked="0"/>
    </xf>
    <xf numFmtId="0" fontId="62" fillId="8" borderId="69" xfId="0" applyFont="1" applyFill="1" applyBorder="1" applyAlignment="1">
      <alignment horizontal="left" vertical="center" shrinkToFit="1"/>
    </xf>
    <xf numFmtId="0" fontId="62" fillId="8" borderId="70" xfId="0" applyFont="1" applyFill="1" applyBorder="1" applyAlignment="1">
      <alignment horizontal="left" vertical="center" shrinkToFit="1"/>
    </xf>
    <xf numFmtId="49" fontId="59" fillId="4" borderId="69" xfId="0" applyNumberFormat="1" applyFont="1" applyFill="1" applyBorder="1" applyAlignment="1" applyProtection="1">
      <alignment horizontal="left" vertical="center" wrapText="1" shrinkToFit="1"/>
      <protection locked="0"/>
    </xf>
    <xf numFmtId="49" fontId="59" fillId="4" borderId="70" xfId="0" applyNumberFormat="1" applyFont="1" applyFill="1" applyBorder="1" applyAlignment="1" applyProtection="1">
      <alignment horizontal="left" vertical="center" wrapText="1" shrinkToFit="1"/>
      <protection locked="0"/>
    </xf>
    <xf numFmtId="49" fontId="59" fillId="4" borderId="72" xfId="0" applyNumberFormat="1" applyFont="1" applyFill="1" applyBorder="1" applyAlignment="1" applyProtection="1">
      <alignment horizontal="left" vertical="center" wrapText="1" shrinkToFit="1"/>
      <protection locked="0"/>
    </xf>
    <xf numFmtId="0" fontId="76" fillId="8" borderId="81" xfId="0" applyFont="1" applyFill="1" applyBorder="1" applyAlignment="1">
      <alignment horizontal="left" vertical="center" shrinkToFit="1"/>
    </xf>
    <xf numFmtId="0" fontId="57" fillId="8" borderId="88" xfId="0" applyFont="1" applyFill="1" applyBorder="1" applyAlignment="1">
      <alignment horizontal="left" vertical="center" shrinkToFit="1"/>
    </xf>
    <xf numFmtId="0" fontId="47" fillId="4" borderId="88" xfId="0" applyFont="1" applyFill="1" applyBorder="1" applyAlignment="1">
      <alignment horizontal="left" vertical="center" wrapText="1"/>
    </xf>
    <xf numFmtId="0" fontId="47" fillId="4" borderId="88" xfId="0" applyFont="1" applyFill="1" applyBorder="1" applyAlignment="1">
      <alignment vertical="center" wrapText="1"/>
    </xf>
    <xf numFmtId="0" fontId="76" fillId="8" borderId="40" xfId="0" applyFont="1" applyFill="1" applyBorder="1" applyAlignment="1">
      <alignment vertical="center" shrinkToFit="1"/>
    </xf>
    <xf numFmtId="0" fontId="57" fillId="8" borderId="40" xfId="0" applyFont="1" applyFill="1" applyBorder="1" applyAlignment="1">
      <alignment vertical="center" shrinkToFit="1"/>
    </xf>
    <xf numFmtId="0" fontId="76" fillId="8" borderId="58" xfId="0" applyFont="1" applyFill="1" applyBorder="1" applyAlignment="1">
      <alignment vertical="center" shrinkToFit="1"/>
    </xf>
    <xf numFmtId="0" fontId="57" fillId="8" borderId="58" xfId="0" applyFont="1" applyFill="1" applyBorder="1" applyAlignment="1">
      <alignment vertical="center" shrinkToFit="1"/>
    </xf>
    <xf numFmtId="49" fontId="59" fillId="4" borderId="57" xfId="0" applyNumberFormat="1" applyFont="1" applyFill="1" applyBorder="1" applyAlignment="1" applyProtection="1">
      <alignment horizontal="left" vertical="center" wrapText="1" shrinkToFit="1"/>
      <protection locked="0"/>
    </xf>
    <xf numFmtId="49" fontId="59" fillId="4" borderId="58" xfId="0" applyNumberFormat="1" applyFont="1" applyFill="1" applyBorder="1" applyAlignment="1" applyProtection="1">
      <alignment horizontal="left" vertical="center" wrapText="1" shrinkToFit="1"/>
      <protection locked="0"/>
    </xf>
    <xf numFmtId="0" fontId="60" fillId="8" borderId="57" xfId="0" applyFont="1" applyFill="1" applyBorder="1" applyAlignment="1">
      <alignment horizontal="left" vertical="center" shrinkToFit="1"/>
    </xf>
    <xf numFmtId="0" fontId="62" fillId="8" borderId="59" xfId="0" applyFont="1" applyFill="1" applyBorder="1" applyAlignment="1">
      <alignment horizontal="left" vertical="center" shrinkToFit="1"/>
    </xf>
    <xf numFmtId="49" fontId="59" fillId="4" borderId="59" xfId="0" applyNumberFormat="1" applyFont="1" applyFill="1" applyBorder="1" applyAlignment="1" applyProtection="1">
      <alignment horizontal="left" vertical="center" wrapText="1" shrinkToFit="1"/>
      <protection locked="0"/>
    </xf>
    <xf numFmtId="0" fontId="62" fillId="8" borderId="57" xfId="0" applyFont="1" applyFill="1" applyBorder="1" applyAlignment="1">
      <alignment horizontal="left" vertical="center" shrinkToFit="1"/>
    </xf>
    <xf numFmtId="0" fontId="62" fillId="8" borderId="58" xfId="0" applyFont="1" applyFill="1" applyBorder="1" applyAlignment="1">
      <alignment horizontal="left" vertical="center" shrinkToFit="1"/>
    </xf>
    <xf numFmtId="49" fontId="59" fillId="4" borderId="68" xfId="0" applyNumberFormat="1" applyFont="1" applyFill="1" applyBorder="1" applyAlignment="1" applyProtection="1">
      <alignment horizontal="left" vertical="center" wrapText="1" shrinkToFit="1"/>
      <protection locked="0"/>
    </xf>
    <xf numFmtId="0" fontId="76" fillId="0" borderId="42" xfId="0" applyFont="1" applyBorder="1" applyAlignment="1">
      <alignment horizontal="left" vertical="center"/>
    </xf>
    <xf numFmtId="0" fontId="76" fillId="0" borderId="40" xfId="0" applyFont="1" applyBorder="1" applyAlignment="1">
      <alignment horizontal="left" vertical="center"/>
    </xf>
    <xf numFmtId="0" fontId="76" fillId="0" borderId="41" xfId="0" applyFont="1" applyBorder="1" applyAlignment="1">
      <alignment horizontal="left" vertical="center"/>
    </xf>
    <xf numFmtId="0" fontId="57" fillId="0" borderId="40" xfId="0" applyFont="1" applyBorder="1" applyAlignment="1">
      <alignment horizontal="left" vertical="center"/>
    </xf>
    <xf numFmtId="0" fontId="76" fillId="0" borderId="42" xfId="0" applyFont="1" applyBorder="1" applyAlignment="1">
      <alignment horizontal="center" vertical="center" wrapText="1" shrinkToFit="1"/>
    </xf>
    <xf numFmtId="0" fontId="76" fillId="0" borderId="40" xfId="0" applyFont="1" applyBorder="1" applyAlignment="1">
      <alignment horizontal="center" vertical="center" shrinkToFit="1"/>
    </xf>
    <xf numFmtId="0" fontId="76" fillId="0" borderId="65" xfId="0" applyFont="1" applyBorder="1" applyAlignment="1">
      <alignment horizontal="center" vertical="center" shrinkToFit="1"/>
    </xf>
    <xf numFmtId="0" fontId="60" fillId="8" borderId="69" xfId="0" applyFont="1" applyFill="1" applyBorder="1" applyAlignment="1">
      <alignment horizontal="left" vertical="center" shrinkToFit="1"/>
    </xf>
    <xf numFmtId="0" fontId="68" fillId="0" borderId="5" xfId="2" applyFont="1" applyBorder="1" applyAlignment="1" applyProtection="1">
      <alignment horizontal="center" vertical="center" textRotation="180" wrapText="1"/>
      <protection locked="0"/>
    </xf>
    <xf numFmtId="0" fontId="69" fillId="8" borderId="49" xfId="0" applyFont="1" applyFill="1" applyBorder="1" applyAlignment="1">
      <alignment vertical="center" shrinkToFit="1"/>
    </xf>
    <xf numFmtId="0" fontId="72" fillId="8" borderId="40" xfId="0" applyFont="1" applyFill="1" applyBorder="1" applyAlignment="1">
      <alignment vertical="center" shrinkToFit="1"/>
    </xf>
    <xf numFmtId="0" fontId="72" fillId="8" borderId="41" xfId="0" applyFont="1" applyFill="1" applyBorder="1" applyAlignment="1">
      <alignment vertical="center" shrinkToFit="1"/>
    </xf>
    <xf numFmtId="49" fontId="59" fillId="4" borderId="61" xfId="0" applyNumberFormat="1" applyFont="1" applyFill="1" applyBorder="1" applyAlignment="1" applyProtection="1">
      <alignment horizontal="left" vertical="center" wrapText="1" shrinkToFit="1"/>
      <protection locked="0"/>
    </xf>
    <xf numFmtId="49" fontId="59" fillId="4" borderId="50" xfId="0" applyNumberFormat="1" applyFont="1" applyFill="1" applyBorder="1" applyAlignment="1" applyProtection="1">
      <alignment horizontal="left" vertical="center" wrapText="1" shrinkToFit="1"/>
      <protection locked="0"/>
    </xf>
    <xf numFmtId="0" fontId="73" fillId="4" borderId="53" xfId="0" applyFont="1" applyFill="1" applyBorder="1">
      <alignment vertical="center"/>
    </xf>
    <xf numFmtId="0" fontId="73" fillId="4" borderId="54" xfId="0" applyFont="1" applyFill="1" applyBorder="1">
      <alignment vertical="center"/>
    </xf>
    <xf numFmtId="0" fontId="73" fillId="4" borderId="55" xfId="0" applyFont="1" applyFill="1" applyBorder="1">
      <alignment vertical="center"/>
    </xf>
    <xf numFmtId="0" fontId="73" fillId="9" borderId="62" xfId="0" applyFont="1" applyFill="1" applyBorder="1" applyAlignment="1">
      <alignment horizontal="left" vertical="center"/>
    </xf>
    <xf numFmtId="0" fontId="73" fillId="9" borderId="63" xfId="0" applyFont="1" applyFill="1" applyBorder="1" applyAlignment="1">
      <alignment horizontal="left" vertical="center"/>
    </xf>
    <xf numFmtId="0" fontId="73" fillId="9" borderId="64" xfId="0" applyFont="1" applyFill="1" applyBorder="1" applyAlignment="1">
      <alignment horizontal="left" vertical="center"/>
    </xf>
    <xf numFmtId="0" fontId="78" fillId="0" borderId="5" xfId="2" applyFont="1" applyBorder="1" applyAlignment="1" applyProtection="1">
      <alignment horizontal="center" vertical="center" textRotation="255"/>
      <protection locked="0"/>
    </xf>
    <xf numFmtId="0" fontId="51" fillId="6" borderId="4" xfId="0" applyFont="1" applyFill="1" applyBorder="1" applyAlignment="1">
      <alignment horizontal="center" vertical="center" textRotation="255" shrinkToFit="1"/>
    </xf>
    <xf numFmtId="0" fontId="51" fillId="6" borderId="6" xfId="0" applyFont="1" applyFill="1" applyBorder="1" applyAlignment="1">
      <alignment horizontal="center" vertical="center" textRotation="255" shrinkToFit="1"/>
    </xf>
    <xf numFmtId="0" fontId="67" fillId="4" borderId="79" xfId="0" applyFont="1" applyFill="1" applyBorder="1" applyAlignment="1">
      <alignment vertical="center" shrinkToFit="1"/>
    </xf>
    <xf numFmtId="0" fontId="47" fillId="4" borderId="80" xfId="0" applyFont="1" applyFill="1" applyBorder="1" applyAlignment="1">
      <alignment vertical="center" shrinkToFit="1"/>
    </xf>
    <xf numFmtId="0" fontId="47" fillId="4" borderId="81" xfId="0" applyFont="1" applyFill="1" applyBorder="1" applyAlignment="1">
      <alignment vertical="center" shrinkToFit="1"/>
    </xf>
    <xf numFmtId="0" fontId="79" fillId="4" borderId="79" xfId="0" applyFont="1" applyFill="1" applyBorder="1" applyAlignment="1">
      <alignment horizontal="left" vertical="center" shrinkToFit="1"/>
    </xf>
    <xf numFmtId="0" fontId="79" fillId="4" borderId="80" xfId="0" applyFont="1" applyFill="1" applyBorder="1" applyAlignment="1">
      <alignment horizontal="left" vertical="center" shrinkToFit="1"/>
    </xf>
    <xf numFmtId="0" fontId="79" fillId="4" borderId="82" xfId="0" applyFont="1" applyFill="1" applyBorder="1" applyAlignment="1">
      <alignment horizontal="left" vertical="center" shrinkToFit="1"/>
    </xf>
    <xf numFmtId="49" fontId="59" fillId="4" borderId="41" xfId="0" applyNumberFormat="1" applyFont="1" applyFill="1" applyBorder="1" applyAlignment="1" applyProtection="1">
      <alignment horizontal="left" vertical="center" wrapText="1" shrinkToFit="1"/>
      <protection locked="0"/>
    </xf>
    <xf numFmtId="0" fontId="60" fillId="8" borderId="42" xfId="0" applyFont="1" applyFill="1" applyBorder="1" applyAlignment="1">
      <alignment horizontal="left" vertical="center" shrinkToFit="1"/>
    </xf>
    <xf numFmtId="0" fontId="62" fillId="8" borderId="40" xfId="0" applyFont="1" applyFill="1" applyBorder="1" applyAlignment="1">
      <alignment horizontal="left" vertical="center" shrinkToFit="1"/>
    </xf>
    <xf numFmtId="0" fontId="62" fillId="8" borderId="41" xfId="0" applyFont="1" applyFill="1" applyBorder="1" applyAlignment="1">
      <alignment horizontal="left" vertical="center" shrinkToFit="1"/>
    </xf>
    <xf numFmtId="0" fontId="54" fillId="8" borderId="49" xfId="0" applyFont="1" applyFill="1" applyBorder="1" applyAlignment="1">
      <alignment vertical="center" shrinkToFit="1"/>
    </xf>
    <xf numFmtId="0" fontId="58" fillId="8" borderId="40" xfId="0" applyFont="1" applyFill="1" applyBorder="1" applyAlignment="1">
      <alignment vertical="center" shrinkToFit="1"/>
    </xf>
    <xf numFmtId="0" fontId="54" fillId="8" borderId="53" xfId="0" applyFont="1" applyFill="1" applyBorder="1" applyAlignment="1">
      <alignment horizontal="left" vertical="center" shrinkToFit="1"/>
    </xf>
    <xf numFmtId="0" fontId="58" fillId="8" borderId="54" xfId="0" applyFont="1" applyFill="1" applyBorder="1" applyAlignment="1">
      <alignment horizontal="left" vertical="center" shrinkToFit="1"/>
    </xf>
    <xf numFmtId="0" fontId="58" fillId="8" borderId="55" xfId="0" applyFont="1" applyFill="1" applyBorder="1" applyAlignment="1">
      <alignment horizontal="left" vertical="center" shrinkToFit="1"/>
    </xf>
    <xf numFmtId="0" fontId="35" fillId="4" borderId="22" xfId="0" applyFont="1" applyFill="1" applyBorder="1" applyAlignment="1" applyProtection="1">
      <alignment horizontal="center" vertical="center" shrinkToFit="1"/>
      <protection locked="0"/>
    </xf>
    <xf numFmtId="0" fontId="35" fillId="4" borderId="32" xfId="0" applyFont="1" applyFill="1" applyBorder="1" applyAlignment="1" applyProtection="1">
      <alignment horizontal="center" vertical="center" shrinkToFit="1"/>
      <protection locked="0"/>
    </xf>
    <xf numFmtId="0" fontId="35" fillId="4" borderId="33" xfId="0" applyFont="1" applyFill="1" applyBorder="1" applyAlignment="1" applyProtection="1">
      <alignment horizontal="center" vertical="center" shrinkToFit="1"/>
      <protection locked="0"/>
    </xf>
    <xf numFmtId="0" fontId="52" fillId="6" borderId="1" xfId="0" applyFont="1" applyFill="1" applyBorder="1" applyAlignment="1">
      <alignment horizontal="left" vertical="center" textRotation="255" shrinkToFit="1"/>
    </xf>
    <xf numFmtId="0" fontId="51" fillId="6" borderId="4" xfId="0" applyFont="1" applyFill="1" applyBorder="1" applyAlignment="1">
      <alignment horizontal="left" vertical="center" textRotation="255" shrinkToFit="1"/>
    </xf>
    <xf numFmtId="0" fontId="51" fillId="6" borderId="6" xfId="0" applyFont="1" applyFill="1" applyBorder="1" applyAlignment="1">
      <alignment horizontal="left" vertical="center" textRotation="255" shrinkToFit="1"/>
    </xf>
    <xf numFmtId="0" fontId="54" fillId="7" borderId="44" xfId="0" applyFont="1" applyFill="1" applyBorder="1" applyAlignment="1">
      <alignment vertical="center" shrinkToFit="1"/>
    </xf>
    <xf numFmtId="0" fontId="58" fillId="7" borderId="45" xfId="0" applyFont="1" applyFill="1" applyBorder="1" applyAlignment="1">
      <alignment vertical="center" shrinkToFit="1"/>
    </xf>
    <xf numFmtId="0" fontId="58" fillId="7" borderId="46" xfId="0" applyFont="1" applyFill="1" applyBorder="1" applyAlignment="1">
      <alignment vertical="center" shrinkToFit="1"/>
    </xf>
    <xf numFmtId="49" fontId="59" fillId="4" borderId="45" xfId="0" applyNumberFormat="1" applyFont="1" applyFill="1" applyBorder="1" applyAlignment="1" applyProtection="1">
      <alignment horizontal="left" vertical="center" wrapText="1" shrinkToFit="1"/>
      <protection locked="0"/>
    </xf>
    <xf numFmtId="49" fontId="59" fillId="4" borderId="47" xfId="0" applyNumberFormat="1" applyFont="1" applyFill="1" applyBorder="1" applyAlignment="1" applyProtection="1">
      <alignment horizontal="left" vertical="center" wrapText="1" shrinkToFit="1"/>
      <protection locked="0"/>
    </xf>
    <xf numFmtId="0" fontId="58" fillId="8" borderId="41" xfId="0" applyFont="1" applyFill="1" applyBorder="1" applyAlignment="1">
      <alignment vertical="center" shrinkToFit="1"/>
    </xf>
    <xf numFmtId="0" fontId="46" fillId="4" borderId="57" xfId="0" applyFont="1" applyFill="1" applyBorder="1" applyAlignment="1">
      <alignment vertical="center" shrinkToFit="1"/>
    </xf>
    <xf numFmtId="0" fontId="47" fillId="4" borderId="58" xfId="0" applyFont="1" applyFill="1" applyBorder="1" applyAlignment="1">
      <alignment vertical="center" shrinkToFit="1"/>
    </xf>
    <xf numFmtId="0" fontId="47" fillId="4" borderId="59" xfId="0" applyFont="1" applyFill="1" applyBorder="1" applyAlignment="1">
      <alignment vertical="center" shrinkToFit="1"/>
    </xf>
    <xf numFmtId="0" fontId="67" fillId="4" borderId="57" xfId="0" applyFont="1" applyFill="1" applyBorder="1" applyAlignment="1">
      <alignment vertical="center" shrinkToFit="1"/>
    </xf>
    <xf numFmtId="0" fontId="46" fillId="4" borderId="58" xfId="0" applyFont="1" applyFill="1" applyBorder="1" applyAlignment="1">
      <alignment vertical="center" shrinkToFit="1"/>
    </xf>
    <xf numFmtId="0" fontId="46" fillId="4" borderId="61" xfId="0" applyFont="1" applyFill="1" applyBorder="1" applyAlignment="1">
      <alignment vertical="center" shrinkToFit="1"/>
    </xf>
    <xf numFmtId="0" fontId="10" fillId="2" borderId="0" xfId="0" applyFont="1" applyFill="1" applyAlignment="1">
      <alignment horizontal="center" vertical="center"/>
    </xf>
    <xf numFmtId="0" fontId="10" fillId="4" borderId="0" xfId="0" applyFont="1" applyFill="1" applyAlignment="1">
      <alignment horizontal="left" vertical="center"/>
    </xf>
    <xf numFmtId="0" fontId="10" fillId="4" borderId="5" xfId="0" applyFont="1" applyFill="1" applyBorder="1" applyAlignment="1">
      <alignment horizontal="left" vertical="center"/>
    </xf>
    <xf numFmtId="0" fontId="14" fillId="0" borderId="0" xfId="0" applyFont="1">
      <alignment vertical="center"/>
    </xf>
    <xf numFmtId="0" fontId="14" fillId="0" borderId="5" xfId="0" applyFont="1" applyBorder="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15" fillId="0" borderId="0" xfId="0" applyFont="1" applyAlignment="1">
      <alignment horizontal="center" vertical="center"/>
    </xf>
    <xf numFmtId="0" fontId="15" fillId="0" borderId="0" xfId="0" applyFont="1" applyAlignment="1">
      <alignment horizontal="left" vertical="center"/>
    </xf>
    <xf numFmtId="0" fontId="15" fillId="0" borderId="5" xfId="0" applyFont="1" applyBorder="1" applyAlignment="1">
      <alignment horizontal="left" vertical="center"/>
    </xf>
    <xf numFmtId="0" fontId="16" fillId="0" borderId="0" xfId="0" applyFont="1" applyAlignment="1">
      <alignment horizontal="left" vertical="center"/>
    </xf>
    <xf numFmtId="0" fontId="16" fillId="0" borderId="5" xfId="0" applyFont="1" applyBorder="1" applyAlignment="1">
      <alignment horizontal="left" vertical="center"/>
    </xf>
    <xf numFmtId="0" fontId="14" fillId="4" borderId="0" xfId="0" applyFont="1" applyFill="1">
      <alignment vertical="center"/>
    </xf>
    <xf numFmtId="0" fontId="14" fillId="4" borderId="5" xfId="0" applyFont="1" applyFill="1" applyBorder="1">
      <alignment vertical="center"/>
    </xf>
    <xf numFmtId="0" fontId="19" fillId="0" borderId="0" xfId="2" applyFont="1" applyBorder="1" applyAlignment="1" applyProtection="1">
      <alignment horizontal="left" vertical="center"/>
      <protection locked="0"/>
    </xf>
    <xf numFmtId="0" fontId="10" fillId="2" borderId="0" xfId="0" applyFont="1" applyFill="1" applyAlignment="1">
      <alignment horizontal="left" vertical="center"/>
    </xf>
    <xf numFmtId="0" fontId="10" fillId="0" borderId="0" xfId="0" applyFont="1" applyAlignment="1">
      <alignment horizontal="left" vertical="center"/>
    </xf>
    <xf numFmtId="0" fontId="10" fillId="0" borderId="5" xfId="0" applyFont="1" applyBorder="1" applyAlignment="1">
      <alignment horizontal="left"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0" fontId="14" fillId="0" borderId="0" xfId="0" applyFont="1" applyAlignment="1">
      <alignment horizontal="left" vertical="center"/>
    </xf>
    <xf numFmtId="0" fontId="14" fillId="0" borderId="5" xfId="0" applyFont="1" applyBorder="1" applyAlignment="1">
      <alignment horizontal="left" vertical="center"/>
    </xf>
    <xf numFmtId="0" fontId="22" fillId="0" borderId="0" xfId="3" applyFont="1" applyAlignment="1">
      <alignment horizontal="center" vertical="center"/>
    </xf>
    <xf numFmtId="0" fontId="28" fillId="0" borderId="29" xfId="4" applyFont="1" applyBorder="1" applyAlignment="1">
      <alignment horizontal="left" vertical="top" wrapText="1"/>
    </xf>
    <xf numFmtId="0" fontId="32" fillId="0" borderId="30" xfId="4" applyFont="1" applyBorder="1" applyAlignment="1">
      <alignment horizontal="left" vertical="top"/>
    </xf>
    <xf numFmtId="0" fontId="32" fillId="0" borderId="31" xfId="4" applyFont="1" applyBorder="1" applyAlignment="1">
      <alignment horizontal="left" vertical="top"/>
    </xf>
    <xf numFmtId="0" fontId="13" fillId="4" borderId="0" xfId="0" applyFont="1" applyFill="1" applyAlignment="1">
      <alignment horizontal="right" vertical="center" wrapText="1"/>
    </xf>
    <xf numFmtId="0" fontId="155" fillId="4" borderId="30" xfId="0" applyFont="1" applyFill="1" applyBorder="1" applyAlignment="1" applyProtection="1">
      <alignment horizontal="center" vertical="center"/>
      <protection locked="0"/>
    </xf>
    <xf numFmtId="0" fontId="155" fillId="4" borderId="0" xfId="0" applyFont="1" applyFill="1" applyAlignment="1">
      <alignment horizontal="left" vertical="center"/>
    </xf>
    <xf numFmtId="0" fontId="155" fillId="4" borderId="0" xfId="0" applyFont="1" applyFill="1" applyAlignment="1" applyProtection="1">
      <alignment horizontal="left" vertical="center"/>
      <protection locked="0"/>
    </xf>
    <xf numFmtId="0" fontId="155" fillId="4" borderId="30" xfId="0" applyFont="1" applyFill="1" applyBorder="1" applyAlignment="1" applyProtection="1">
      <alignment horizontal="left" vertical="center"/>
      <protection locked="0"/>
    </xf>
    <xf numFmtId="0" fontId="13" fillId="4" borderId="30" xfId="0" applyFont="1" applyFill="1" applyBorder="1" applyAlignment="1" applyProtection="1">
      <alignment horizontal="center" vertical="center" wrapText="1"/>
      <protection locked="0"/>
    </xf>
    <xf numFmtId="0" fontId="21" fillId="4" borderId="0" xfId="0" applyFont="1" applyFill="1" applyAlignment="1">
      <alignment horizontal="left" vertical="center" shrinkToFit="1"/>
    </xf>
    <xf numFmtId="0" fontId="21" fillId="4" borderId="0" xfId="0" applyFont="1" applyFill="1" applyAlignment="1">
      <alignment horizontal="center" vertical="center"/>
    </xf>
    <xf numFmtId="0" fontId="21" fillId="4" borderId="30" xfId="0" applyFont="1" applyFill="1" applyBorder="1" applyAlignment="1" applyProtection="1">
      <alignment horizontal="center" vertical="center"/>
      <protection locked="0"/>
    </xf>
    <xf numFmtId="0" fontId="21" fillId="4" borderId="0" xfId="0" applyFont="1" applyFill="1" applyAlignment="1">
      <alignment horizontal="center" vertical="center" shrinkToFit="1"/>
    </xf>
    <xf numFmtId="0" fontId="21" fillId="4" borderId="30" xfId="0" applyFont="1" applyFill="1" applyBorder="1" applyAlignment="1" applyProtection="1">
      <alignment horizontal="center" vertical="center" wrapText="1" shrinkToFit="1"/>
      <protection locked="0"/>
    </xf>
    <xf numFmtId="0" fontId="152" fillId="4" borderId="0" xfId="0" applyFont="1" applyFill="1" applyAlignment="1">
      <alignment horizontal="center" vertical="center"/>
    </xf>
    <xf numFmtId="0" fontId="21" fillId="4" borderId="0" xfId="0" applyFont="1" applyFill="1" applyAlignment="1">
      <alignment horizontal="left" vertical="center"/>
    </xf>
    <xf numFmtId="0" fontId="13" fillId="4" borderId="30" xfId="0" applyFont="1" applyFill="1" applyBorder="1" applyAlignment="1" applyProtection="1">
      <alignment horizontal="left" vertical="center" wrapText="1"/>
      <protection locked="0"/>
    </xf>
    <xf numFmtId="0" fontId="13" fillId="4" borderId="30" xfId="0" applyFont="1" applyFill="1" applyBorder="1" applyAlignment="1" applyProtection="1">
      <alignment horizontal="left" vertical="center"/>
      <protection locked="0"/>
    </xf>
    <xf numFmtId="0" fontId="157" fillId="4" borderId="0" xfId="0" applyFont="1" applyFill="1" applyAlignment="1">
      <alignment horizontal="center" vertical="center"/>
    </xf>
    <xf numFmtId="0" fontId="153" fillId="4" borderId="0" xfId="0" applyFont="1" applyFill="1" applyAlignment="1">
      <alignment horizontal="left" vertical="center"/>
    </xf>
    <xf numFmtId="0" fontId="21" fillId="4" borderId="30" xfId="0" applyFont="1" applyFill="1" applyBorder="1" applyAlignment="1" applyProtection="1">
      <alignment horizontal="left" vertical="center" wrapText="1"/>
      <protection locked="0"/>
    </xf>
    <xf numFmtId="0" fontId="155" fillId="4" borderId="121" xfId="0" applyFont="1" applyFill="1" applyBorder="1" applyAlignment="1">
      <alignment horizontal="left" vertical="center"/>
    </xf>
    <xf numFmtId="0" fontId="172" fillId="4" borderId="0" xfId="0" applyFont="1" applyFill="1" applyAlignment="1">
      <alignment vertical="center" shrinkToFit="1"/>
    </xf>
    <xf numFmtId="0" fontId="163" fillId="4" borderId="0" xfId="0" applyFont="1" applyFill="1" applyAlignment="1">
      <alignment vertical="center" shrinkToFit="1"/>
    </xf>
    <xf numFmtId="0" fontId="165" fillId="4" borderId="124" xfId="0" applyFont="1" applyFill="1" applyBorder="1" applyAlignment="1" applyProtection="1">
      <alignment horizontal="center" vertical="center" shrinkToFit="1"/>
      <protection locked="0"/>
    </xf>
    <xf numFmtId="0" fontId="165" fillId="4" borderId="121" xfId="0" applyFont="1" applyFill="1" applyBorder="1" applyAlignment="1" applyProtection="1">
      <alignment horizontal="center" vertical="center" shrinkToFit="1"/>
      <protection locked="0"/>
    </xf>
    <xf numFmtId="0" fontId="165" fillId="4" borderId="121" xfId="0" applyFont="1" applyFill="1" applyBorder="1" applyAlignment="1">
      <alignment horizontal="left" vertical="center" shrinkToFit="1"/>
    </xf>
    <xf numFmtId="0" fontId="165" fillId="4" borderId="142" xfId="0" applyFont="1" applyFill="1" applyBorder="1" applyAlignment="1">
      <alignment horizontal="left" vertical="center" shrinkToFit="1"/>
    </xf>
    <xf numFmtId="0" fontId="168" fillId="4" borderId="51" xfId="0" applyFont="1" applyFill="1" applyBorder="1" applyAlignment="1">
      <alignment horizontal="left" vertical="center" shrinkToFit="1"/>
    </xf>
    <xf numFmtId="0" fontId="168" fillId="4" borderId="0" xfId="0" applyFont="1" applyFill="1" applyAlignment="1">
      <alignment horizontal="left" vertical="center" shrinkToFit="1"/>
    </xf>
    <xf numFmtId="0" fontId="168" fillId="4" borderId="118" xfId="0" applyFont="1" applyFill="1" applyBorder="1" applyAlignment="1">
      <alignment horizontal="left" vertical="center" shrinkToFit="1"/>
    </xf>
    <xf numFmtId="0" fontId="169" fillId="4" borderId="51" xfId="0" applyFont="1" applyFill="1" applyBorder="1" applyAlignment="1">
      <alignment horizontal="left" vertical="center" shrinkToFit="1"/>
    </xf>
    <xf numFmtId="0" fontId="169" fillId="4" borderId="0" xfId="0" applyFont="1" applyFill="1" applyAlignment="1">
      <alignment horizontal="left" vertical="center" shrinkToFit="1"/>
    </xf>
    <xf numFmtId="0" fontId="169" fillId="4" borderId="0" xfId="0" applyFont="1" applyFill="1" applyAlignment="1" applyProtection="1">
      <alignment horizontal="left" vertical="center" shrinkToFit="1"/>
      <protection locked="0"/>
    </xf>
    <xf numFmtId="0" fontId="169" fillId="4" borderId="118" xfId="0" applyFont="1" applyFill="1" applyBorder="1" applyAlignment="1" applyProtection="1">
      <alignment horizontal="left" vertical="center" shrinkToFit="1"/>
      <protection locked="0"/>
    </xf>
    <xf numFmtId="0" fontId="127" fillId="4" borderId="29" xfId="0" applyFont="1" applyFill="1" applyBorder="1" applyAlignment="1">
      <alignment horizontal="center" vertical="center" shrinkToFit="1"/>
    </xf>
    <xf numFmtId="0" fontId="127" fillId="4" borderId="30" xfId="0" applyFont="1" applyFill="1" applyBorder="1" applyAlignment="1">
      <alignment horizontal="center" vertical="center" shrinkToFit="1"/>
    </xf>
    <xf numFmtId="0" fontId="127" fillId="4" borderId="109" xfId="0" applyFont="1" applyFill="1" applyBorder="1" applyAlignment="1" applyProtection="1">
      <alignment horizontal="left" vertical="center" shrinkToFit="1"/>
      <protection locked="0"/>
    </xf>
    <xf numFmtId="0" fontId="127" fillId="4" borderId="63" xfId="0" applyFont="1" applyFill="1" applyBorder="1" applyAlignment="1" applyProtection="1">
      <alignment horizontal="left" vertical="center" shrinkToFit="1"/>
      <protection locked="0"/>
    </xf>
    <xf numFmtId="0" fontId="127" fillId="4" borderId="143" xfId="0" applyFont="1" applyFill="1" applyBorder="1" applyAlignment="1">
      <alignment horizontal="right" vertical="center" shrinkToFit="1"/>
    </xf>
    <xf numFmtId="0" fontId="127" fillId="4" borderId="30" xfId="0" applyFont="1" applyFill="1" applyBorder="1" applyAlignment="1">
      <alignment horizontal="right" vertical="center" shrinkToFit="1"/>
    </xf>
    <xf numFmtId="0" fontId="143" fillId="4" borderId="30" xfId="0" applyFont="1" applyFill="1" applyBorder="1" applyAlignment="1" applyProtection="1">
      <alignment horizontal="left" vertical="center" shrinkToFit="1"/>
      <protection locked="0"/>
    </xf>
    <xf numFmtId="0" fontId="143" fillId="4" borderId="31" xfId="0" applyFont="1" applyFill="1" applyBorder="1" applyAlignment="1" applyProtection="1">
      <alignment horizontal="left" vertical="center" shrinkToFit="1"/>
      <protection locked="0"/>
    </xf>
    <xf numFmtId="0" fontId="89" fillId="4" borderId="51" xfId="0" applyFont="1" applyFill="1" applyBorder="1" applyAlignment="1">
      <alignment vertical="center" shrinkToFit="1"/>
    </xf>
    <xf numFmtId="0" fontId="89" fillId="4" borderId="0" xfId="0" applyFont="1" applyFill="1" applyAlignment="1">
      <alignment vertical="center" shrinkToFit="1"/>
    </xf>
    <xf numFmtId="0" fontId="89" fillId="4" borderId="118" xfId="0" applyFont="1" applyFill="1" applyBorder="1" applyAlignment="1">
      <alignment vertical="center" shrinkToFit="1"/>
    </xf>
    <xf numFmtId="0" fontId="89" fillId="4" borderId="29" xfId="0" applyFont="1" applyFill="1" applyBorder="1" applyAlignment="1">
      <alignment vertical="center" shrinkToFit="1"/>
    </xf>
    <xf numFmtId="0" fontId="89" fillId="4" borderId="30" xfId="0" applyFont="1" applyFill="1" applyBorder="1" applyAlignment="1">
      <alignment vertical="center" shrinkToFit="1"/>
    </xf>
    <xf numFmtId="0" fontId="89" fillId="4" borderId="31" xfId="0" applyFont="1" applyFill="1" applyBorder="1" applyAlignment="1">
      <alignment vertical="center" shrinkToFit="1"/>
    </xf>
    <xf numFmtId="0" fontId="163" fillId="4" borderId="124" xfId="0" applyFont="1" applyFill="1" applyBorder="1" applyAlignment="1">
      <alignment vertical="center" shrinkToFit="1"/>
    </xf>
    <xf numFmtId="0" fontId="163" fillId="4" borderId="121" xfId="0" applyFont="1" applyFill="1" applyBorder="1" applyAlignment="1">
      <alignment vertical="center" shrinkToFit="1"/>
    </xf>
    <xf numFmtId="0" fontId="163" fillId="4" borderId="142" xfId="0" applyFont="1" applyFill="1" applyBorder="1" applyAlignment="1">
      <alignment vertical="center" shrinkToFit="1"/>
    </xf>
    <xf numFmtId="0" fontId="143" fillId="4" borderId="51" xfId="0" applyFont="1" applyFill="1" applyBorder="1" applyAlignment="1">
      <alignment horizontal="left" vertical="center" shrinkToFit="1"/>
    </xf>
    <xf numFmtId="0" fontId="143" fillId="4" borderId="0" xfId="0" applyFont="1" applyFill="1" applyAlignment="1">
      <alignment horizontal="left" vertical="center" shrinkToFit="1"/>
    </xf>
    <xf numFmtId="0" fontId="143" fillId="4" borderId="0" xfId="0" applyFont="1" applyFill="1" applyAlignment="1" applyProtection="1">
      <alignment horizontal="left" vertical="center" shrinkToFit="1"/>
      <protection locked="0"/>
    </xf>
    <xf numFmtId="0" fontId="143" fillId="4" borderId="118" xfId="0" applyFont="1" applyFill="1" applyBorder="1" applyAlignment="1" applyProtection="1">
      <alignment horizontal="left" vertical="center" shrinkToFit="1"/>
      <protection locked="0"/>
    </xf>
    <xf numFmtId="0" fontId="143" fillId="4" borderId="29" xfId="0" applyFont="1" applyFill="1" applyBorder="1" applyAlignment="1">
      <alignment horizontal="left" vertical="center" shrinkToFit="1"/>
    </xf>
    <xf numFmtId="0" fontId="143" fillId="4" borderId="30" xfId="0" applyFont="1" applyFill="1" applyBorder="1" applyAlignment="1">
      <alignment horizontal="left" vertical="center" shrinkToFit="1"/>
    </xf>
    <xf numFmtId="0" fontId="139" fillId="4" borderId="124" xfId="0" applyFont="1" applyFill="1" applyBorder="1" applyAlignment="1">
      <alignment vertical="center" shrinkToFit="1"/>
    </xf>
    <xf numFmtId="0" fontId="139" fillId="4" borderId="121" xfId="0" applyFont="1" applyFill="1" applyBorder="1" applyAlignment="1">
      <alignment vertical="center" shrinkToFit="1"/>
    </xf>
    <xf numFmtId="0" fontId="139" fillId="4" borderId="142" xfId="0" applyFont="1" applyFill="1" applyBorder="1" applyAlignment="1">
      <alignment vertical="center" shrinkToFit="1"/>
    </xf>
    <xf numFmtId="0" fontId="34" fillId="4" borderId="51" xfId="0" applyFont="1" applyFill="1" applyBorder="1" applyAlignment="1">
      <alignment vertical="center" shrinkToFit="1"/>
    </xf>
    <xf numFmtId="0" fontId="34" fillId="4" borderId="0" xfId="0" applyFont="1" applyFill="1" applyAlignment="1">
      <alignment vertical="center" shrinkToFit="1"/>
    </xf>
    <xf numFmtId="0" fontId="34" fillId="4" borderId="118" xfId="0" applyFont="1" applyFill="1" applyBorder="1" applyAlignment="1">
      <alignment vertical="center" shrinkToFit="1"/>
    </xf>
    <xf numFmtId="0" fontId="160" fillId="4" borderId="51" xfId="0" applyFont="1" applyFill="1" applyBorder="1" applyAlignment="1">
      <alignment vertical="center" shrinkToFit="1"/>
    </xf>
    <xf numFmtId="0" fontId="160" fillId="4" borderId="0" xfId="0" applyFont="1" applyFill="1" applyAlignment="1">
      <alignment vertical="center" shrinkToFit="1"/>
    </xf>
    <xf numFmtId="0" fontId="160" fillId="4" borderId="118" xfId="0" applyFont="1" applyFill="1" applyBorder="1" applyAlignment="1">
      <alignment vertical="center" shrinkToFit="1"/>
    </xf>
    <xf numFmtId="0" fontId="34" fillId="4" borderId="29" xfId="0" applyFont="1" applyFill="1" applyBorder="1" applyAlignment="1">
      <alignment vertical="center" shrinkToFit="1"/>
    </xf>
    <xf numFmtId="0" fontId="34" fillId="4" borderId="30" xfId="0" applyFont="1" applyFill="1" applyBorder="1" applyAlignment="1">
      <alignment vertical="center" shrinkToFit="1"/>
    </xf>
    <xf numFmtId="0" fontId="34" fillId="4" borderId="31" xfId="0" applyFont="1" applyFill="1" applyBorder="1" applyAlignment="1">
      <alignment vertical="center" shrinkToFit="1"/>
    </xf>
    <xf numFmtId="0" fontId="89" fillId="4" borderId="124" xfId="0" applyFont="1" applyFill="1" applyBorder="1" applyAlignment="1">
      <alignment vertical="center" shrinkToFit="1"/>
    </xf>
    <xf numFmtId="0" fontId="89" fillId="4" borderId="121" xfId="0" applyFont="1" applyFill="1" applyBorder="1" applyAlignment="1">
      <alignment vertical="center" shrinkToFit="1"/>
    </xf>
    <xf numFmtId="0" fontId="89" fillId="4" borderId="142" xfId="0" applyFont="1" applyFill="1" applyBorder="1" applyAlignment="1">
      <alignment vertical="center" shrinkToFit="1"/>
    </xf>
    <xf numFmtId="0" fontId="154" fillId="4" borderId="139" xfId="0" applyFont="1" applyFill="1" applyBorder="1" applyAlignment="1">
      <alignment horizontal="center" vertical="center" shrinkToFit="1"/>
    </xf>
    <xf numFmtId="0" fontId="154" fillId="4" borderId="140" xfId="0" applyFont="1" applyFill="1" applyBorder="1" applyAlignment="1">
      <alignment horizontal="center" vertical="center" shrinkToFit="1"/>
    </xf>
    <xf numFmtId="0" fontId="154" fillId="4" borderId="141" xfId="0" applyFont="1" applyFill="1" applyBorder="1" applyAlignment="1">
      <alignment horizontal="center" vertical="center" shrinkToFit="1"/>
    </xf>
    <xf numFmtId="0" fontId="34" fillId="4" borderId="124" xfId="0" applyFont="1" applyFill="1" applyBorder="1" applyAlignment="1">
      <alignment vertical="center" shrinkToFit="1"/>
    </xf>
    <xf numFmtId="0" fontId="34" fillId="4" borderId="121" xfId="0" applyFont="1" applyFill="1" applyBorder="1" applyAlignment="1">
      <alignment vertical="center" shrinkToFit="1"/>
    </xf>
    <xf numFmtId="0" fontId="34" fillId="4" borderId="142" xfId="0" applyFont="1" applyFill="1" applyBorder="1" applyAlignment="1">
      <alignment vertical="center" shrinkToFit="1"/>
    </xf>
    <xf numFmtId="0" fontId="143" fillId="4" borderId="51" xfId="0" applyFont="1" applyFill="1" applyBorder="1" applyAlignment="1">
      <alignment vertical="center" shrinkToFit="1"/>
    </xf>
    <xf numFmtId="0" fontId="143" fillId="4" borderId="0" xfId="0" applyFont="1" applyFill="1" applyAlignment="1">
      <alignment vertical="center" shrinkToFit="1"/>
    </xf>
    <xf numFmtId="0" fontId="143" fillId="4" borderId="118" xfId="0" applyFont="1" applyFill="1" applyBorder="1" applyAlignment="1">
      <alignment vertical="center" shrinkToFit="1"/>
    </xf>
    <xf numFmtId="0" fontId="174" fillId="4" borderId="29" xfId="0" applyFont="1" applyFill="1" applyBorder="1" applyAlignment="1">
      <alignment horizontal="center" vertical="center"/>
    </xf>
    <xf numFmtId="0" fontId="174" fillId="4" borderId="30" xfId="0" applyFont="1" applyFill="1" applyBorder="1" applyAlignment="1">
      <alignment horizontal="center" vertical="center"/>
    </xf>
    <xf numFmtId="0" fontId="174" fillId="4" borderId="31" xfId="0" applyFont="1" applyFill="1" applyBorder="1" applyAlignment="1">
      <alignment horizontal="center" vertical="center"/>
    </xf>
    <xf numFmtId="0" fontId="173" fillId="4" borderId="30" xfId="0" applyFont="1" applyFill="1" applyBorder="1" applyAlignment="1">
      <alignment horizontal="left" vertical="center"/>
    </xf>
    <xf numFmtId="0" fontId="174" fillId="4" borderId="124" xfId="0" applyFont="1" applyFill="1" applyBorder="1" applyAlignment="1">
      <alignment horizontal="center" vertical="center"/>
    </xf>
    <xf numFmtId="0" fontId="174" fillId="4" borderId="121" xfId="0" applyFont="1" applyFill="1" applyBorder="1" applyAlignment="1">
      <alignment horizontal="center" vertical="center"/>
    </xf>
    <xf numFmtId="0" fontId="174" fillId="4" borderId="142" xfId="0" applyFont="1" applyFill="1" applyBorder="1" applyAlignment="1">
      <alignment horizontal="center" vertical="center"/>
    </xf>
    <xf numFmtId="0" fontId="175" fillId="4" borderId="51" xfId="0" applyFont="1" applyFill="1" applyBorder="1" applyAlignment="1">
      <alignment horizontal="center" vertical="center"/>
    </xf>
    <xf numFmtId="0" fontId="175" fillId="4" borderId="0" xfId="0" applyFont="1" applyFill="1" applyAlignment="1">
      <alignment horizontal="center" vertical="center"/>
    </xf>
    <xf numFmtId="0" fontId="175" fillId="4" borderId="118" xfId="0" applyFont="1" applyFill="1" applyBorder="1" applyAlignment="1">
      <alignment horizontal="center" vertical="center"/>
    </xf>
    <xf numFmtId="0" fontId="174" fillId="4" borderId="51" xfId="0" applyFont="1" applyFill="1" applyBorder="1" applyAlignment="1">
      <alignment horizontal="center" vertical="center"/>
    </xf>
    <xf numFmtId="0" fontId="174" fillId="4" borderId="0" xfId="0" applyFont="1" applyFill="1" applyAlignment="1">
      <alignment horizontal="center" vertical="center"/>
    </xf>
    <xf numFmtId="0" fontId="174" fillId="4" borderId="118" xfId="0" applyFont="1" applyFill="1" applyBorder="1" applyAlignment="1">
      <alignment horizontal="center" vertical="center"/>
    </xf>
    <xf numFmtId="0" fontId="13" fillId="4" borderId="0" xfId="0" applyFont="1" applyFill="1">
      <alignment vertical="center"/>
    </xf>
    <xf numFmtId="0" fontId="177" fillId="4" borderId="0" xfId="0" applyFont="1" applyFill="1">
      <alignment vertical="center"/>
    </xf>
    <xf numFmtId="0" fontId="178" fillId="4" borderId="0" xfId="0" applyFont="1" applyFill="1">
      <alignment vertical="center"/>
    </xf>
  </cellXfs>
  <cellStyles count="5">
    <cellStyle name="Normal 2" xfId="4" xr:uid="{948F7F73-61D3-4DD9-9598-43EB46AFCA48}"/>
    <cellStyle name="一般" xfId="0" builtinId="0"/>
    <cellStyle name="一般 3" xfId="3" xr:uid="{DFD5E9B8-6232-4BDD-8E6F-7032E9660C28}"/>
    <cellStyle name="大綱列_1" xfId="1" builtinId="1" iLevel="0"/>
    <cellStyle name="超連結" xfId="2" builtinId="8"/>
  </cellStyles>
  <dxfs count="121">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color auto="1"/>
      </font>
      <fill>
        <patternFill patternType="solid">
          <bgColor rgb="FFFFFF00"/>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C$4" lockText="1" noThreeD="1"/>
</file>

<file path=xl/ctrlProps/ctrlProp42.xml><?xml version="1.0" encoding="utf-8"?>
<formControlPr xmlns="http://schemas.microsoft.com/office/spreadsheetml/2009/9/main" objectType="CheckBox" fmlaLink="$BC$5" lockText="1" noThreeD="1"/>
</file>

<file path=xl/ctrlProps/ctrlProp43.xml><?xml version="1.0" encoding="utf-8"?>
<formControlPr xmlns="http://schemas.microsoft.com/office/spreadsheetml/2009/9/main" objectType="CheckBox" fmlaLink="$BE$7" lockText="1" noThreeD="1"/>
</file>

<file path=xl/ctrlProps/ctrlProp44.xml><?xml version="1.0" encoding="utf-8"?>
<formControlPr xmlns="http://schemas.microsoft.com/office/spreadsheetml/2009/9/main" objectType="CheckBox" fmlaLink="$BE$8" lockText="1" noThreeD="1"/>
</file>

<file path=xl/ctrlProps/ctrlProp45.xml><?xml version="1.0" encoding="utf-8"?>
<formControlPr xmlns="http://schemas.microsoft.com/office/spreadsheetml/2009/9/main" objectType="CheckBox" fmlaLink="$BE$9" lockText="1" noThreeD="1"/>
</file>

<file path=xl/ctrlProps/ctrlProp46.xml><?xml version="1.0" encoding="utf-8"?>
<formControlPr xmlns="http://schemas.microsoft.com/office/spreadsheetml/2009/9/main" objectType="CheckBox" fmlaLink="$BC$10" lockText="1" noThreeD="1"/>
</file>

<file path=xl/ctrlProps/ctrlProp47.xml><?xml version="1.0" encoding="utf-8"?>
<formControlPr xmlns="http://schemas.microsoft.com/office/spreadsheetml/2009/9/main" objectType="CheckBox" fmlaLink="$BC$11" lockText="1" noThreeD="1"/>
</file>

<file path=xl/ctrlProps/ctrlProp48.xml><?xml version="1.0" encoding="utf-8"?>
<formControlPr xmlns="http://schemas.microsoft.com/office/spreadsheetml/2009/9/main" objectType="CheckBox" fmlaLink="$BC$12" lockText="1" noThreeD="1"/>
</file>

<file path=xl/ctrlProps/ctrlProp49.xml><?xml version="1.0" encoding="utf-8"?>
<formControlPr xmlns="http://schemas.microsoft.com/office/spreadsheetml/2009/9/main" objectType="CheckBox" fmlaLink="$BB$1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C$14" lockText="1" noThreeD="1"/>
</file>

<file path=xl/ctrlProps/ctrlProp51.xml><?xml version="1.0" encoding="utf-8"?>
<formControlPr xmlns="http://schemas.microsoft.com/office/spreadsheetml/2009/9/main" objectType="CheckBox" fmlaLink="$BC$15" lockText="1" noThreeD="1"/>
</file>

<file path=xl/ctrlProps/ctrlProp52.xml><?xml version="1.0" encoding="utf-8"?>
<formControlPr xmlns="http://schemas.microsoft.com/office/spreadsheetml/2009/9/main" objectType="CheckBox" fmlaLink="$BE$17" lockText="1" noThreeD="1"/>
</file>

<file path=xl/ctrlProps/ctrlProp53.xml><?xml version="1.0" encoding="utf-8"?>
<formControlPr xmlns="http://schemas.microsoft.com/office/spreadsheetml/2009/9/main" objectType="CheckBox" fmlaLink="$BE$18" lockText="1" noThreeD="1"/>
</file>

<file path=xl/ctrlProps/ctrlProp54.xml><?xml version="1.0" encoding="utf-8"?>
<formControlPr xmlns="http://schemas.microsoft.com/office/spreadsheetml/2009/9/main" objectType="CheckBox" fmlaLink="$BE$19" lockText="1" noThreeD="1"/>
</file>

<file path=xl/ctrlProps/ctrlProp55.xml><?xml version="1.0" encoding="utf-8"?>
<formControlPr xmlns="http://schemas.microsoft.com/office/spreadsheetml/2009/9/main" objectType="CheckBox" fmlaLink="$BC$20" lockText="1" noThreeD="1"/>
</file>

<file path=xl/ctrlProps/ctrlProp56.xml><?xml version="1.0" encoding="utf-8"?>
<formControlPr xmlns="http://schemas.microsoft.com/office/spreadsheetml/2009/9/main" objectType="CheckBox" fmlaLink="$BC$21" lockText="1" noThreeD="1"/>
</file>

<file path=xl/ctrlProps/ctrlProp57.xml><?xml version="1.0" encoding="utf-8"?>
<formControlPr xmlns="http://schemas.microsoft.com/office/spreadsheetml/2009/9/main" objectType="CheckBox" fmlaLink="$BC$22" lockText="1" noThreeD="1"/>
</file>

<file path=xl/ctrlProps/ctrlProp58.xml><?xml version="1.0" encoding="utf-8"?>
<formControlPr xmlns="http://schemas.microsoft.com/office/spreadsheetml/2009/9/main" objectType="CheckBox" fmlaLink="$BB$23" lockText="1" noThreeD="1"/>
</file>

<file path=xl/ctrlProps/ctrlProp59.xml><?xml version="1.0" encoding="utf-8"?>
<formControlPr xmlns="http://schemas.microsoft.com/office/spreadsheetml/2009/9/main" objectType="CheckBox" fmlaLink="$BB$3"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4CEA013C-C3CC-4E5C-BA7F-5E9A449D56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3795" name="Button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3796" name="Button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3797" name="Button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3798" name="Button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000-00000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000-00000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000-00001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000-00001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000-00001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000-00001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000-00002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000-00002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000-00002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000-00002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000-00002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000-00002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0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000-00002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000-00002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2</xdr:col>
          <xdr:colOff>66675</xdr:colOff>
          <xdr:row>3</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66675</xdr:colOff>
          <xdr:row>4</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66675</xdr:colOff>
          <xdr:row>7</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0</xdr:rowOff>
        </xdr:from>
        <xdr:to>
          <xdr:col>5</xdr:col>
          <xdr:colOff>66675</xdr:colOff>
          <xdr:row>8</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xdr:row>
          <xdr:rowOff>0</xdr:rowOff>
        </xdr:from>
        <xdr:to>
          <xdr:col>5</xdr:col>
          <xdr:colOff>66675</xdr:colOff>
          <xdr:row>9</xdr:row>
          <xdr:rowOff>19050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66675</xdr:colOff>
          <xdr:row>13</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66675</xdr:colOff>
          <xdr:row>14</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66675</xdr:colOff>
          <xdr:row>15</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66675</xdr:colOff>
          <xdr:row>17</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66675</xdr:colOff>
          <xdr:row>18</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0</xdr:rowOff>
        </xdr:from>
        <xdr:to>
          <xdr:col>5</xdr:col>
          <xdr:colOff>66675</xdr:colOff>
          <xdr:row>19</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66675</xdr:colOff>
          <xdr:row>23</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17D0AEA8-55A3-4F5A-B32A-2343810316B2}"/>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CB38F5F-DA43-490D-ABE0-DE54585E1B88}"/>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27B5C604-62D5-40A8-A80A-AC35F8C0D155}"/>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7140498D-5CC8-4870-871B-CC72C1991D4B}"/>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0685021-7B4A-4B09-8E99-E8E3A0C9C4AA}"/>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50093305-4B85-481F-BA6E-319F01B05D61}"/>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7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3" Type="http://schemas.openxmlformats.org/officeDocument/2006/relationships/vmlDrawing" Target="../drawings/vmlDrawing3.vml"/><Relationship Id="rId21" Type="http://schemas.openxmlformats.org/officeDocument/2006/relationships/ctrlProp" Target="../ctrlProps/ctrlProp58.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 Type="http://schemas.openxmlformats.org/officeDocument/2006/relationships/drawing" Target="../drawings/drawing2.xml"/><Relationship Id="rId16" Type="http://schemas.openxmlformats.org/officeDocument/2006/relationships/ctrlProp" Target="../ctrlProps/ctrlProp53.xml"/><Relationship Id="rId20" Type="http://schemas.openxmlformats.org/officeDocument/2006/relationships/ctrlProp" Target="../ctrlProps/ctrlProp57.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10" Type="http://schemas.openxmlformats.org/officeDocument/2006/relationships/ctrlProp" Target="../ctrlProps/ctrlProp47.xml"/><Relationship Id="rId19" Type="http://schemas.openxmlformats.org/officeDocument/2006/relationships/ctrlProp" Target="../ctrlProps/ctrlProp56.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5EF-9667-4AE2-9D97-6A63BCB6EB5D}">
  <sheetPr codeName="Sheet14"/>
  <dimension ref="A1:CJ88"/>
  <sheetViews>
    <sheetView view="pageBreakPreview" topLeftCell="A46" zoomScale="140" zoomScaleNormal="100" zoomScaleSheetLayoutView="140" workbookViewId="0">
      <selection activeCell="I15" sqref="I15:R15"/>
    </sheetView>
  </sheetViews>
  <sheetFormatPr defaultRowHeight="15.75"/>
  <cols>
    <col min="1" max="1" width="6.7109375" style="3" customWidth="1"/>
    <col min="2" max="3" width="3.7109375" style="342" customWidth="1"/>
    <col min="4" max="4" width="2.7109375" style="342" customWidth="1"/>
    <col min="5" max="8" width="4.28515625" style="342" customWidth="1"/>
    <col min="9" max="9" width="2.7109375" style="342" customWidth="1"/>
    <col min="10" max="13" width="4.28515625" style="342" customWidth="1"/>
    <col min="14" max="14" width="2.7109375" style="342" customWidth="1"/>
    <col min="15" max="20" width="4.28515625" style="342" customWidth="1"/>
    <col min="21" max="21" width="2.7109375" style="342" customWidth="1"/>
    <col min="22" max="23" width="4.28515625" style="342" customWidth="1"/>
    <col min="24" max="25" width="4.28515625" style="342" hidden="1" customWidth="1"/>
    <col min="26" max="27" width="4.28515625" style="342" customWidth="1"/>
    <col min="28" max="28" width="4.28515625" style="342" hidden="1" customWidth="1"/>
    <col min="29" max="29" width="2.7109375" style="342" customWidth="1"/>
    <col min="30" max="34" width="4.28515625" style="342" customWidth="1"/>
    <col min="35" max="35" width="4.28515625" style="342" hidden="1" customWidth="1"/>
    <col min="36" max="36" width="1.42578125" style="342" customWidth="1"/>
    <col min="37" max="37" width="12" style="55" customWidth="1"/>
    <col min="38" max="38" width="15.7109375" hidden="1" customWidth="1"/>
    <col min="39" max="39" width="10.85546875" hidden="1" customWidth="1"/>
    <col min="40" max="41" width="9.140625" hidden="1" customWidth="1"/>
    <col min="42" max="42" width="9.140625" style="3" hidden="1" customWidth="1"/>
    <col min="43" max="43" width="10.85546875" style="57" hidden="1" customWidth="1"/>
    <col min="44" max="44" width="99.28515625" style="3" hidden="1" customWidth="1"/>
    <col min="45" max="45" width="9.42578125" customWidth="1"/>
    <col min="54" max="55" width="3.7109375" style="282" customWidth="1"/>
    <col min="56" max="56" width="2.7109375" style="282" customWidth="1"/>
    <col min="57" max="60" width="4.28515625" style="282" customWidth="1"/>
    <col min="61" max="61" width="2.7109375" style="282" customWidth="1"/>
    <col min="62" max="65" width="4.28515625" style="282" customWidth="1"/>
    <col min="66" max="66" width="2.7109375" style="282" customWidth="1"/>
    <col min="67" max="72" width="4.28515625" style="282" customWidth="1"/>
    <col min="73" max="73" width="2.7109375" style="282" customWidth="1"/>
    <col min="74" max="80" width="4.28515625" style="282" customWidth="1"/>
    <col min="81" max="81" width="2.7109375" style="282" customWidth="1"/>
    <col min="82" max="88" width="4.28515625" style="282" customWidth="1"/>
  </cols>
  <sheetData>
    <row r="1" spans="1:88" ht="15.95" customHeight="1" thickTop="1" thickBot="1">
      <c r="B1" s="619" t="s">
        <v>45</v>
      </c>
      <c r="C1" s="620"/>
      <c r="D1" s="620"/>
      <c r="E1" s="620"/>
      <c r="F1" s="620"/>
      <c r="G1" s="620"/>
      <c r="H1" s="620"/>
      <c r="I1" s="620"/>
      <c r="J1" s="620"/>
      <c r="K1" s="620"/>
      <c r="L1" s="620"/>
      <c r="M1" s="620" t="s">
        <v>46</v>
      </c>
      <c r="N1" s="620"/>
      <c r="O1" s="620"/>
      <c r="P1" s="620"/>
      <c r="Q1" s="620"/>
      <c r="R1" s="620"/>
      <c r="S1" s="620"/>
      <c r="T1" s="620"/>
      <c r="U1" s="620"/>
      <c r="V1" s="620"/>
      <c r="W1" s="620"/>
      <c r="X1" s="54"/>
      <c r="Y1" s="54"/>
      <c r="Z1" s="620" t="s">
        <v>47</v>
      </c>
      <c r="AA1" s="620"/>
      <c r="AB1" s="620"/>
      <c r="AC1" s="620"/>
      <c r="AD1" s="620"/>
      <c r="AE1" s="620"/>
      <c r="AF1" s="620"/>
      <c r="AG1" s="620"/>
      <c r="AH1" s="620"/>
      <c r="AI1" s="620"/>
      <c r="AJ1" s="621"/>
      <c r="AL1" s="56"/>
      <c r="BB1" s="58" t="s">
        <v>48</v>
      </c>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60"/>
    </row>
    <row r="2" spans="1:88" ht="18" hidden="1" customHeight="1" thickTop="1" thickBot="1">
      <c r="B2" s="61"/>
      <c r="C2" s="62"/>
      <c r="D2" s="63" t="s">
        <v>49</v>
      </c>
      <c r="E2" s="64"/>
      <c r="F2" s="64"/>
      <c r="G2" s="64"/>
      <c r="H2" s="64"/>
      <c r="I2" s="65"/>
      <c r="J2" s="65"/>
      <c r="K2" s="65"/>
      <c r="L2" s="65"/>
      <c r="M2" s="65"/>
      <c r="N2" s="65"/>
      <c r="O2" s="65"/>
      <c r="P2" s="65"/>
      <c r="Q2" s="65"/>
      <c r="R2" s="65"/>
      <c r="S2" s="65"/>
      <c r="T2" s="65"/>
      <c r="U2" s="66"/>
      <c r="V2" s="64"/>
      <c r="W2" s="64"/>
      <c r="X2" s="64"/>
      <c r="Y2" s="64"/>
      <c r="Z2" s="64"/>
      <c r="AA2" s="65"/>
      <c r="AB2" s="65"/>
      <c r="AC2" s="65"/>
      <c r="AD2" s="65"/>
      <c r="AE2" s="65"/>
      <c r="AF2" s="65"/>
      <c r="AG2" s="65"/>
      <c r="AH2" s="65"/>
      <c r="AI2" s="65"/>
      <c r="AJ2" s="67"/>
      <c r="AL2" s="68"/>
      <c r="AN2" s="69"/>
      <c r="AO2" s="69"/>
      <c r="BB2" s="70"/>
      <c r="BC2" s="71"/>
      <c r="BD2" s="72" t="s">
        <v>50</v>
      </c>
      <c r="BE2" s="73"/>
      <c r="BF2" s="73"/>
      <c r="BG2" s="73"/>
      <c r="BH2" s="73"/>
      <c r="BI2" s="73"/>
      <c r="BJ2" s="73"/>
      <c r="BK2" s="73"/>
      <c r="BL2" s="74"/>
      <c r="BM2" s="75"/>
      <c r="BN2" s="76"/>
      <c r="BO2" s="76"/>
      <c r="BP2" s="76"/>
      <c r="BQ2" s="76"/>
      <c r="BR2" s="76"/>
      <c r="BS2" s="76"/>
      <c r="BT2" s="77"/>
      <c r="BU2" s="78"/>
      <c r="BV2" s="79"/>
      <c r="BW2" s="79"/>
      <c r="BX2" s="79"/>
      <c r="BY2" s="79"/>
      <c r="BZ2" s="79"/>
      <c r="CA2" s="75"/>
      <c r="CB2" s="76"/>
      <c r="CC2" s="76"/>
      <c r="CD2" s="76"/>
      <c r="CE2" s="76"/>
      <c r="CF2" s="76"/>
      <c r="CG2" s="76"/>
      <c r="CH2" s="76"/>
      <c r="CI2" s="76"/>
      <c r="CJ2" s="80"/>
    </row>
    <row r="3" spans="1:88" ht="20.100000000000001" customHeight="1" thickTop="1">
      <c r="B3" s="622" t="s">
        <v>51</v>
      </c>
      <c r="C3" s="492" t="s">
        <v>52</v>
      </c>
      <c r="D3" s="625" t="s">
        <v>53</v>
      </c>
      <c r="E3" s="626"/>
      <c r="F3" s="626"/>
      <c r="G3" s="626"/>
      <c r="H3" s="626"/>
      <c r="I3" s="626"/>
      <c r="J3" s="626"/>
      <c r="K3" s="627"/>
      <c r="L3" s="628"/>
      <c r="M3" s="628"/>
      <c r="N3" s="628"/>
      <c r="O3" s="628"/>
      <c r="P3" s="628"/>
      <c r="Q3" s="628"/>
      <c r="R3" s="628"/>
      <c r="S3" s="628"/>
      <c r="T3" s="628"/>
      <c r="U3" s="628"/>
      <c r="V3" s="628"/>
      <c r="W3" s="628"/>
      <c r="X3" s="628"/>
      <c r="Y3" s="628"/>
      <c r="Z3" s="628"/>
      <c r="AA3" s="628"/>
      <c r="AB3" s="628"/>
      <c r="AC3" s="628"/>
      <c r="AD3" s="628"/>
      <c r="AE3" s="628"/>
      <c r="AF3" s="628"/>
      <c r="AG3" s="628"/>
      <c r="AH3" s="628"/>
      <c r="AI3" s="628"/>
      <c r="AJ3" s="629"/>
      <c r="AK3" s="81" t="str" cm="1">
        <f t="array" aca="1" ref="AK3" ca="1">IF($BU$26,IF(SUMPRODUCT(LEN(L3)-LEN(SUBSTITUTE(LOWER(L3), MID("abcdefghijklmnopqrstuvwxyz", ROW(INDIRECT("1:26")), 1), ""))) &lt;= 2, "←請填寫英文Please fill in English.",""),"")</f>
        <v/>
      </c>
      <c r="AL3" s="81"/>
      <c r="AO3" t="str">
        <f>彙整資料!B2</f>
        <v/>
      </c>
      <c r="BB3" s="82" t="s">
        <v>54</v>
      </c>
      <c r="BC3" s="83" t="s">
        <v>55</v>
      </c>
      <c r="BD3" s="84" t="s">
        <v>56</v>
      </c>
      <c r="BE3" s="85"/>
      <c r="BF3" s="85"/>
      <c r="BG3" s="85"/>
      <c r="BH3" s="85"/>
      <c r="BI3" s="85"/>
      <c r="BJ3" s="85"/>
      <c r="BK3" s="85"/>
      <c r="BL3" s="86"/>
      <c r="BM3" s="87"/>
      <c r="BN3" s="88"/>
      <c r="BO3" s="88"/>
      <c r="BP3" s="88"/>
      <c r="BQ3" s="88"/>
      <c r="BR3" s="88"/>
      <c r="BS3" s="88"/>
      <c r="BT3" s="88"/>
      <c r="BU3" s="88"/>
      <c r="BV3" s="88"/>
      <c r="BW3" s="88"/>
      <c r="BX3" s="88"/>
      <c r="BY3" s="88"/>
      <c r="BZ3" s="88"/>
      <c r="CA3" s="88"/>
      <c r="CB3" s="88"/>
      <c r="CC3" s="88"/>
      <c r="CD3" s="88"/>
      <c r="CE3" s="88"/>
      <c r="CF3" s="88"/>
      <c r="CG3" s="88"/>
      <c r="CH3" s="88"/>
      <c r="CI3" s="88"/>
      <c r="CJ3" s="89"/>
    </row>
    <row r="4" spans="1:88" ht="20.100000000000001" customHeight="1">
      <c r="B4" s="623"/>
      <c r="C4" s="493"/>
      <c r="D4" s="614" t="s">
        <v>57</v>
      </c>
      <c r="E4" s="615"/>
      <c r="F4" s="615"/>
      <c r="G4" s="615"/>
      <c r="H4" s="615"/>
      <c r="I4" s="615"/>
      <c r="J4" s="615"/>
      <c r="K4" s="630"/>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94"/>
      <c r="AK4" s="81" t="str" cm="1">
        <f t="array" aca="1" ref="AK4" ca="1">IF($BU$26,IF(SUMPRODUCT(LEN(L4)-LEN(SUBSTITUTE(LOWER(L4), MID("abcdefghijklmnopqrstuvwxyz", ROW(INDIRECT("1:26")), 1), ""))) &lt;= 2, "←請填寫英文Please fill in English.",""),"")</f>
        <v/>
      </c>
      <c r="AL4" s="81"/>
      <c r="BB4" s="70"/>
      <c r="BC4" s="90"/>
      <c r="BD4" s="91" t="s">
        <v>58</v>
      </c>
      <c r="BE4" s="92"/>
      <c r="BF4" s="92"/>
      <c r="BG4" s="92"/>
      <c r="BH4" s="92"/>
      <c r="BI4" s="92"/>
      <c r="BJ4" s="92"/>
      <c r="BK4" s="92"/>
      <c r="BL4" s="93"/>
      <c r="BM4" s="75"/>
      <c r="BN4" s="76"/>
      <c r="BO4" s="76"/>
      <c r="BP4" s="76"/>
      <c r="BQ4" s="76"/>
      <c r="BR4" s="76"/>
      <c r="BS4" s="76"/>
      <c r="BT4" s="76"/>
      <c r="BU4" s="76"/>
      <c r="BV4" s="76"/>
      <c r="BW4" s="76"/>
      <c r="BX4" s="76"/>
      <c r="BY4" s="76"/>
      <c r="BZ4" s="76"/>
      <c r="CA4" s="76"/>
      <c r="CB4" s="76"/>
      <c r="CC4" s="76"/>
      <c r="CD4" s="76"/>
      <c r="CE4" s="76"/>
      <c r="CF4" s="76"/>
      <c r="CG4" s="76"/>
      <c r="CH4" s="76"/>
      <c r="CI4" s="76"/>
      <c r="CJ4" s="94"/>
    </row>
    <row r="5" spans="1:88" ht="20.100000000000001" customHeight="1">
      <c r="B5" s="623"/>
      <c r="C5" s="493"/>
      <c r="D5" s="614" t="s">
        <v>59</v>
      </c>
      <c r="E5" s="615"/>
      <c r="F5" s="615"/>
      <c r="G5" s="615"/>
      <c r="H5" s="615"/>
      <c r="I5" s="615"/>
      <c r="J5" s="615"/>
      <c r="K5" s="630"/>
      <c r="L5" s="533"/>
      <c r="M5" s="533"/>
      <c r="N5" s="533"/>
      <c r="O5" s="533"/>
      <c r="P5" s="533"/>
      <c r="Q5" s="533"/>
      <c r="R5" s="533"/>
      <c r="S5" s="533"/>
      <c r="T5" s="610"/>
      <c r="U5" s="611" t="s">
        <v>60</v>
      </c>
      <c r="V5" s="612"/>
      <c r="W5" s="613"/>
      <c r="X5" s="95"/>
      <c r="Y5" s="95"/>
      <c r="Z5" s="533"/>
      <c r="AA5" s="533"/>
      <c r="AB5" s="533"/>
      <c r="AC5" s="533"/>
      <c r="AD5" s="533"/>
      <c r="AE5" s="533"/>
      <c r="AF5" s="533"/>
      <c r="AG5" s="533"/>
      <c r="AH5" s="533"/>
      <c r="AI5" s="533"/>
      <c r="AJ5" s="594"/>
      <c r="AK5" s="81"/>
      <c r="AL5" s="81"/>
      <c r="BB5" s="70"/>
      <c r="BC5" s="90"/>
      <c r="BD5" s="96" t="s">
        <v>61</v>
      </c>
      <c r="BE5" s="97"/>
      <c r="BF5" s="97"/>
      <c r="BG5" s="97"/>
      <c r="BH5" s="97"/>
      <c r="BI5" s="97"/>
      <c r="BJ5" s="97"/>
      <c r="BK5" s="97"/>
      <c r="BL5" s="98"/>
      <c r="BM5" s="75"/>
      <c r="BN5" s="76"/>
      <c r="BO5" s="76"/>
      <c r="BP5" s="76"/>
      <c r="BQ5" s="76"/>
      <c r="BR5" s="76"/>
      <c r="BS5" s="76"/>
      <c r="BT5" s="77"/>
      <c r="BU5" s="99" t="s">
        <v>62</v>
      </c>
      <c r="BV5" s="100"/>
      <c r="BW5" s="101"/>
      <c r="BX5" s="100"/>
      <c r="BY5" s="100"/>
      <c r="BZ5" s="76"/>
      <c r="CA5" s="76"/>
      <c r="CB5" s="76"/>
      <c r="CC5" s="76"/>
      <c r="CD5" s="76"/>
      <c r="CE5" s="76"/>
      <c r="CF5" s="76"/>
      <c r="CG5" s="76"/>
      <c r="CH5" s="76"/>
      <c r="CI5" s="76"/>
      <c r="CJ5" s="94"/>
    </row>
    <row r="6" spans="1:88" ht="20.100000000000001" customHeight="1">
      <c r="A6" s="102"/>
      <c r="B6" s="623"/>
      <c r="C6" s="493"/>
      <c r="D6" s="614" t="s">
        <v>63</v>
      </c>
      <c r="E6" s="615"/>
      <c r="F6" s="615"/>
      <c r="G6" s="615"/>
      <c r="H6" s="615"/>
      <c r="I6" s="615"/>
      <c r="J6" s="615"/>
      <c r="K6" s="615"/>
      <c r="L6" s="532"/>
      <c r="M6" s="533"/>
      <c r="N6" s="533"/>
      <c r="O6" s="533"/>
      <c r="P6" s="533"/>
      <c r="Q6" s="533"/>
      <c r="R6" s="533"/>
      <c r="S6" s="533"/>
      <c r="T6" s="533"/>
      <c r="U6" s="533"/>
      <c r="V6" s="533"/>
      <c r="W6" s="533"/>
      <c r="X6" s="533"/>
      <c r="Y6" s="533"/>
      <c r="Z6" s="533"/>
      <c r="AA6" s="533"/>
      <c r="AB6" s="533"/>
      <c r="AC6" s="533"/>
      <c r="AD6" s="533"/>
      <c r="AE6" s="533"/>
      <c r="AF6" s="533"/>
      <c r="AG6" s="533"/>
      <c r="AH6" s="533"/>
      <c r="AI6" s="533"/>
      <c r="AJ6" s="594"/>
      <c r="AK6" s="81" t="str" cm="1">
        <f t="array" aca="1" ref="AK6" ca="1">IF($BU$26,IF(SUMPRODUCT(LEN(L6)-LEN(SUBSTITUTE(LOWER(L6), MID("abcdefghijklmnopqrstuvwxyz", ROW(INDIRECT("1:26")), 1), ""))) &lt;= 2, "←請填寫英文Please fill in English.",""),"")</f>
        <v/>
      </c>
      <c r="AL6" s="81"/>
      <c r="BB6" s="70"/>
      <c r="BC6" s="90"/>
      <c r="BD6" s="91" t="s">
        <v>64</v>
      </c>
      <c r="BE6" s="92"/>
      <c r="BF6" s="92"/>
      <c r="BG6" s="92"/>
      <c r="BH6" s="92"/>
      <c r="BI6" s="92"/>
      <c r="BJ6" s="92"/>
      <c r="BK6" s="92"/>
      <c r="BL6" s="93"/>
      <c r="BM6" s="75"/>
      <c r="BN6" s="76"/>
      <c r="BO6" s="76"/>
      <c r="BP6" s="76"/>
      <c r="BQ6" s="76"/>
      <c r="BR6" s="76"/>
      <c r="BS6" s="76"/>
      <c r="BT6" s="76"/>
      <c r="BU6" s="76"/>
      <c r="BV6" s="76"/>
      <c r="BW6" s="76"/>
      <c r="BX6" s="76"/>
      <c r="BY6" s="76"/>
      <c r="BZ6" s="76"/>
      <c r="CA6" s="76"/>
      <c r="CB6" s="76"/>
      <c r="CC6" s="76"/>
      <c r="CD6" s="76"/>
      <c r="CE6" s="76"/>
      <c r="CF6" s="76"/>
      <c r="CG6" s="76"/>
      <c r="CH6" s="76"/>
      <c r="CI6" s="76"/>
      <c r="CJ6" s="94"/>
    </row>
    <row r="7" spans="1:88" ht="16.5" customHeight="1">
      <c r="A7" s="103"/>
      <c r="B7" s="623"/>
      <c r="C7" s="493"/>
      <c r="D7" s="616" t="s">
        <v>65</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8"/>
      <c r="AK7" s="81"/>
      <c r="AL7" s="104"/>
      <c r="BB7" s="70"/>
      <c r="BC7" s="90"/>
      <c r="BD7" s="105" t="s">
        <v>66</v>
      </c>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7"/>
    </row>
    <row r="8" spans="1:88" ht="16.5" customHeight="1">
      <c r="B8" s="623"/>
      <c r="C8" s="493"/>
      <c r="D8" s="108"/>
      <c r="E8" s="631" t="s">
        <v>67</v>
      </c>
      <c r="F8" s="632"/>
      <c r="G8" s="632"/>
      <c r="H8" s="632"/>
      <c r="I8" s="632"/>
      <c r="J8" s="632"/>
      <c r="K8" s="632"/>
      <c r="L8" s="632"/>
      <c r="M8" s="633"/>
      <c r="N8" s="109"/>
      <c r="O8" s="634" t="s">
        <v>68</v>
      </c>
      <c r="P8" s="635"/>
      <c r="Q8" s="635"/>
      <c r="R8" s="635"/>
      <c r="S8" s="635"/>
      <c r="T8" s="635"/>
      <c r="U8" s="635"/>
      <c r="V8" s="635"/>
      <c r="W8" s="635"/>
      <c r="X8" s="635"/>
      <c r="Y8" s="635"/>
      <c r="Z8" s="635"/>
      <c r="AA8" s="635"/>
      <c r="AB8" s="635"/>
      <c r="AC8" s="635"/>
      <c r="AD8" s="635"/>
      <c r="AE8" s="635"/>
      <c r="AF8" s="635"/>
      <c r="AG8" s="635"/>
      <c r="AH8" s="635"/>
      <c r="AI8" s="635"/>
      <c r="AJ8" s="636"/>
      <c r="AK8" s="81"/>
      <c r="AL8" s="81"/>
      <c r="BB8" s="70"/>
      <c r="BC8" s="90"/>
      <c r="BD8" s="110" t="b">
        <v>0</v>
      </c>
      <c r="BE8" s="111" t="s">
        <v>69</v>
      </c>
      <c r="BF8" s="112"/>
      <c r="BG8" s="112"/>
      <c r="BH8" s="112"/>
      <c r="BI8" s="112"/>
      <c r="BJ8" s="112"/>
      <c r="BK8" s="112"/>
      <c r="BL8" s="112"/>
      <c r="BM8" s="113"/>
      <c r="BN8" s="114" t="b">
        <v>0</v>
      </c>
      <c r="BO8" s="111" t="s">
        <v>70</v>
      </c>
      <c r="BP8" s="115"/>
      <c r="BQ8" s="115"/>
      <c r="BR8" s="115"/>
      <c r="BS8" s="115"/>
      <c r="BT8" s="115"/>
      <c r="BU8" s="115"/>
      <c r="BV8" s="115"/>
      <c r="BW8" s="115"/>
      <c r="BX8" s="115"/>
      <c r="BY8" s="115"/>
      <c r="BZ8" s="115"/>
      <c r="CA8" s="115"/>
      <c r="CB8" s="115"/>
      <c r="CC8" s="115"/>
      <c r="CD8" s="115"/>
      <c r="CE8" s="115"/>
      <c r="CF8" s="115"/>
      <c r="CG8" s="115"/>
      <c r="CH8" s="115"/>
      <c r="CI8" s="115"/>
      <c r="CJ8" s="116"/>
    </row>
    <row r="9" spans="1:88" ht="20.100000000000001" customHeight="1">
      <c r="A9" s="589" t="str">
        <f>IF(AND(BD16&lt;&gt;TRUE,L17&lt;&gt;L3),"Payment Statement","")</f>
        <v/>
      </c>
      <c r="B9" s="623"/>
      <c r="C9" s="493"/>
      <c r="D9" s="590" t="s">
        <v>71</v>
      </c>
      <c r="E9" s="591"/>
      <c r="F9" s="591"/>
      <c r="G9" s="591"/>
      <c r="H9" s="591"/>
      <c r="I9" s="591"/>
      <c r="J9" s="591"/>
      <c r="K9" s="592"/>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93"/>
      <c r="AK9" s="81" t="str" cm="1">
        <f t="array" aca="1" ref="AK9" ca="1">IF(AND($BU$26,OR($BD$8,$BN$8)&lt;&gt;TRUE),IF(SUMPRODUCT(LEN(L9)-LEN(SUBSTITUTE(LOWER(L9), MID("abcdefghijklmnopqrstuvwxyz", ROW(INDIRECT("1:26")), 1), ""))) &lt;= 2, "←請填寫英文Please fill in English.",""),"")</f>
        <v/>
      </c>
      <c r="AL9" s="81"/>
      <c r="BB9" s="70"/>
      <c r="BC9" s="90"/>
      <c r="BD9" s="117" t="s">
        <v>72</v>
      </c>
      <c r="BE9" s="118"/>
      <c r="BF9" s="118"/>
      <c r="BG9" s="118"/>
      <c r="BH9" s="118"/>
      <c r="BI9" s="118"/>
      <c r="BJ9" s="118"/>
      <c r="BK9" s="119"/>
      <c r="BL9" s="120"/>
      <c r="BM9" s="120"/>
      <c r="BN9" s="120"/>
      <c r="BO9" s="120"/>
      <c r="BP9" s="120"/>
      <c r="BQ9" s="120"/>
      <c r="BR9" s="120"/>
      <c r="BS9" s="120"/>
      <c r="BT9" s="120"/>
      <c r="BU9" s="120"/>
      <c r="BV9" s="120"/>
      <c r="BW9" s="120"/>
      <c r="BX9" s="120"/>
      <c r="BY9" s="120"/>
      <c r="BZ9" s="120"/>
      <c r="CA9" s="120"/>
      <c r="CB9" s="120"/>
      <c r="CC9" s="120"/>
      <c r="CD9" s="120"/>
      <c r="CE9" s="120"/>
      <c r="CF9" s="120"/>
      <c r="CG9" s="120"/>
      <c r="CH9" s="120"/>
      <c r="CI9" s="120"/>
      <c r="CJ9" s="121"/>
    </row>
    <row r="10" spans="1:88" ht="20.100000000000001" customHeight="1">
      <c r="A10" s="589"/>
      <c r="B10" s="623"/>
      <c r="C10" s="493"/>
      <c r="D10" s="590" t="s">
        <v>73</v>
      </c>
      <c r="E10" s="591"/>
      <c r="F10" s="591"/>
      <c r="G10" s="591"/>
      <c r="H10" s="591"/>
      <c r="I10" s="591"/>
      <c r="J10" s="591"/>
      <c r="K10" s="592"/>
      <c r="L10" s="532"/>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94"/>
      <c r="AK10" s="81" t="str" cm="1">
        <f t="array" aca="1" ref="AK10" ca="1">IF(AND($BU$26,OR($BD$8,$BN$8)&lt;&gt;TRUE),IF(SUMPRODUCT(LEN(L10)-LEN(SUBSTITUTE(LOWER(L10), MID("abcdefghijklmnopqrstuvwxyz", ROW(INDIRECT("1:26")), 1), ""))) &lt;= 2, "←請填寫英文Please fill in English.",""),"")</f>
        <v/>
      </c>
      <c r="AL10" s="81"/>
      <c r="BB10" s="70"/>
      <c r="BC10" s="90"/>
      <c r="BD10" s="117" t="s">
        <v>74</v>
      </c>
      <c r="BE10" s="118"/>
      <c r="BF10" s="118"/>
      <c r="BG10" s="118"/>
      <c r="BH10" s="118"/>
      <c r="BI10" s="118"/>
      <c r="BJ10" s="118"/>
      <c r="BK10" s="119"/>
      <c r="BL10" s="75"/>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94"/>
    </row>
    <row r="11" spans="1:88" ht="12" customHeight="1">
      <c r="A11" s="589"/>
      <c r="B11" s="623"/>
      <c r="C11" s="493"/>
      <c r="D11" s="595" t="s">
        <v>75</v>
      </c>
      <c r="E11" s="596"/>
      <c r="F11" s="596"/>
      <c r="G11" s="596"/>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7"/>
      <c r="BB11" s="70"/>
      <c r="BC11" s="90"/>
      <c r="BD11" s="122" t="s">
        <v>76</v>
      </c>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4"/>
    </row>
    <row r="12" spans="1:88" ht="12" customHeight="1" thickBot="1">
      <c r="A12" s="589"/>
      <c r="B12" s="623"/>
      <c r="C12" s="493"/>
      <c r="D12" s="598" t="s">
        <v>77</v>
      </c>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600"/>
      <c r="BB12" s="70"/>
      <c r="BC12" s="90"/>
      <c r="BD12" s="125" t="s">
        <v>78</v>
      </c>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7"/>
    </row>
    <row r="13" spans="1:88" ht="20.100000000000001" customHeight="1">
      <c r="A13" s="589"/>
      <c r="B13" s="623"/>
      <c r="C13" s="414"/>
      <c r="D13" s="569" t="s">
        <v>79</v>
      </c>
      <c r="E13" s="570"/>
      <c r="F13" s="570"/>
      <c r="G13" s="570"/>
      <c r="H13" s="570"/>
      <c r="I13" s="570"/>
      <c r="J13" s="570"/>
      <c r="K13" s="570"/>
      <c r="L13" s="532"/>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4"/>
      <c r="BB13" s="70"/>
      <c r="BC13" s="71"/>
      <c r="BD13" s="128" t="s">
        <v>80</v>
      </c>
      <c r="BE13" s="129"/>
      <c r="BF13" s="129"/>
      <c r="BG13" s="129"/>
      <c r="BH13" s="129"/>
      <c r="BI13" s="87"/>
      <c r="BJ13" s="88"/>
      <c r="BK13" s="88"/>
      <c r="BL13" s="88"/>
      <c r="BM13" s="88"/>
      <c r="BN13" s="88"/>
      <c r="BO13" s="88" t="s">
        <v>62</v>
      </c>
      <c r="BP13" s="88"/>
      <c r="BQ13" s="88"/>
      <c r="BR13" s="88"/>
      <c r="BS13" s="88" t="s">
        <v>81</v>
      </c>
      <c r="BT13" s="130"/>
      <c r="BU13" s="131"/>
      <c r="BV13" s="129"/>
      <c r="BW13" s="132"/>
      <c r="BX13" s="129"/>
      <c r="BY13" s="129"/>
      <c r="BZ13" s="88"/>
      <c r="CA13" s="88"/>
      <c r="CB13" s="88"/>
      <c r="CC13" s="88"/>
      <c r="CD13" s="88" t="s">
        <v>82</v>
      </c>
      <c r="CE13" s="88"/>
      <c r="CF13" s="88"/>
      <c r="CG13" s="88"/>
      <c r="CH13" s="88"/>
      <c r="CI13" s="88"/>
      <c r="CJ13" s="133"/>
    </row>
    <row r="14" spans="1:88" ht="20.100000000000001" customHeight="1">
      <c r="A14" s="589"/>
      <c r="B14" s="623"/>
      <c r="C14" s="414"/>
      <c r="D14" s="571" t="s">
        <v>83</v>
      </c>
      <c r="E14" s="572"/>
      <c r="F14" s="572"/>
      <c r="G14" s="572"/>
      <c r="H14" s="572"/>
      <c r="I14" s="573"/>
      <c r="J14" s="574"/>
      <c r="K14" s="574"/>
      <c r="L14" s="574"/>
      <c r="M14" s="574"/>
      <c r="N14" s="574"/>
      <c r="O14" s="575" t="s">
        <v>84</v>
      </c>
      <c r="P14" s="576"/>
      <c r="Q14" s="573"/>
      <c r="R14" s="577"/>
      <c r="S14" s="578" t="s">
        <v>85</v>
      </c>
      <c r="T14" s="579"/>
      <c r="U14" s="576"/>
      <c r="V14" s="573"/>
      <c r="W14" s="574"/>
      <c r="X14" s="574"/>
      <c r="Y14" s="574"/>
      <c r="Z14" s="574"/>
      <c r="AA14" s="574"/>
      <c r="AB14" s="574"/>
      <c r="AC14" s="577"/>
      <c r="AD14" s="579" t="s">
        <v>86</v>
      </c>
      <c r="AE14" s="579"/>
      <c r="AF14" s="573"/>
      <c r="AG14" s="574"/>
      <c r="AH14" s="574"/>
      <c r="AI14" s="574"/>
      <c r="AJ14" s="580"/>
      <c r="BB14" s="70"/>
      <c r="BC14" s="71"/>
      <c r="BD14" s="134" t="s">
        <v>50</v>
      </c>
      <c r="BE14" s="79"/>
      <c r="BF14" s="79"/>
      <c r="BG14" s="79"/>
      <c r="BH14" s="79"/>
      <c r="BI14" s="75"/>
      <c r="BJ14" s="76"/>
      <c r="BK14" s="76"/>
      <c r="BL14" s="76"/>
      <c r="BM14" s="76"/>
      <c r="BN14" s="76"/>
      <c r="BO14" s="76"/>
      <c r="BP14" s="76"/>
      <c r="BQ14" s="76"/>
      <c r="BR14" s="76"/>
      <c r="BS14" s="76"/>
      <c r="BT14" s="77"/>
      <c r="BU14" s="78"/>
      <c r="BV14" s="79"/>
      <c r="BW14" s="79"/>
      <c r="BX14" s="79"/>
      <c r="BY14" s="79"/>
      <c r="BZ14" s="135"/>
      <c r="CA14" s="76"/>
      <c r="CB14" s="76"/>
      <c r="CC14" s="76"/>
      <c r="CD14" s="76"/>
      <c r="CE14" s="76"/>
      <c r="CF14" s="76"/>
      <c r="CG14" s="76"/>
      <c r="CH14" s="76"/>
      <c r="CI14" s="76"/>
      <c r="CJ14" s="80"/>
    </row>
    <row r="15" spans="1:88" ht="20.100000000000001" customHeight="1" thickBot="1">
      <c r="A15" s="589"/>
      <c r="B15" s="624"/>
      <c r="C15" s="415"/>
      <c r="D15" s="555" t="s">
        <v>87</v>
      </c>
      <c r="E15" s="556"/>
      <c r="F15" s="556"/>
      <c r="G15" s="556"/>
      <c r="H15" s="556"/>
      <c r="I15" s="557"/>
      <c r="J15" s="558"/>
      <c r="K15" s="558"/>
      <c r="L15" s="558"/>
      <c r="M15" s="558"/>
      <c r="N15" s="558"/>
      <c r="O15" s="558"/>
      <c r="P15" s="558"/>
      <c r="Q15" s="558"/>
      <c r="R15" s="559"/>
      <c r="S15" s="588" t="s">
        <v>88</v>
      </c>
      <c r="T15" s="561"/>
      <c r="U15" s="561"/>
      <c r="V15" s="561"/>
      <c r="W15" s="561"/>
      <c r="X15" s="561"/>
      <c r="Y15" s="561"/>
      <c r="Z15" s="561"/>
      <c r="AA15" s="562"/>
      <c r="AB15" s="563"/>
      <c r="AC15" s="563"/>
      <c r="AD15" s="563"/>
      <c r="AE15" s="563"/>
      <c r="AF15" s="563"/>
      <c r="AG15" s="563"/>
      <c r="AH15" s="563"/>
      <c r="AI15" s="563"/>
      <c r="AJ15" s="564"/>
      <c r="AM15" s="69"/>
      <c r="AP15" s="136"/>
      <c r="BB15" s="137"/>
      <c r="BC15" s="138"/>
      <c r="BD15" s="139" t="s">
        <v>89</v>
      </c>
      <c r="BE15" s="140"/>
      <c r="BF15" s="140"/>
      <c r="BG15" s="140"/>
      <c r="BH15" s="140"/>
      <c r="BI15" s="141"/>
      <c r="BJ15" s="142"/>
      <c r="BK15" s="142"/>
      <c r="BL15" s="142"/>
      <c r="BM15" s="142"/>
      <c r="BN15" s="142"/>
      <c r="BO15" s="142"/>
      <c r="BP15" s="142"/>
      <c r="BQ15" s="142"/>
      <c r="BR15" s="142"/>
      <c r="BS15" s="142" t="s">
        <v>90</v>
      </c>
      <c r="BT15" s="143"/>
      <c r="BU15" s="144"/>
      <c r="BV15" s="145"/>
      <c r="BW15" s="145"/>
      <c r="BX15" s="145"/>
      <c r="BY15" s="145"/>
      <c r="BZ15" s="145"/>
      <c r="CA15" s="145"/>
      <c r="CB15" s="145"/>
      <c r="CC15" s="145"/>
      <c r="CD15" s="145"/>
      <c r="CE15" s="141"/>
      <c r="CF15" s="142"/>
      <c r="CG15" s="142"/>
      <c r="CH15" s="142"/>
      <c r="CI15" s="142"/>
      <c r="CJ15" s="146"/>
    </row>
    <row r="16" spans="1:88" ht="16.5" customHeight="1" thickTop="1">
      <c r="A16" s="601" t="str">
        <f>IF(AND(BD16&lt;&gt;TRUE,L17&lt;&gt;L3),"付款切結書連結","")</f>
        <v/>
      </c>
      <c r="B16" s="453" t="s">
        <v>91</v>
      </c>
      <c r="C16" s="413" t="s">
        <v>92</v>
      </c>
      <c r="D16" s="147" t="b">
        <f>$BD$16</f>
        <v>0</v>
      </c>
      <c r="E16" s="604" t="s">
        <v>67</v>
      </c>
      <c r="F16" s="605"/>
      <c r="G16" s="605"/>
      <c r="H16" s="605"/>
      <c r="I16" s="605"/>
      <c r="J16" s="605"/>
      <c r="K16" s="605"/>
      <c r="L16" s="605"/>
      <c r="M16" s="606"/>
      <c r="N16" s="607" t="s">
        <v>93</v>
      </c>
      <c r="O16" s="608"/>
      <c r="P16" s="608"/>
      <c r="Q16" s="608"/>
      <c r="R16" s="608"/>
      <c r="S16" s="608"/>
      <c r="T16" s="608"/>
      <c r="U16" s="608"/>
      <c r="V16" s="608"/>
      <c r="W16" s="608"/>
      <c r="X16" s="608"/>
      <c r="Y16" s="608"/>
      <c r="Z16" s="608"/>
      <c r="AA16" s="608"/>
      <c r="AB16" s="608"/>
      <c r="AC16" s="608"/>
      <c r="AD16" s="608"/>
      <c r="AE16" s="608"/>
      <c r="AF16" s="608"/>
      <c r="AG16" s="608"/>
      <c r="AH16" s="608"/>
      <c r="AI16" s="608"/>
      <c r="AJ16" s="609"/>
      <c r="AL16" s="148"/>
      <c r="BB16" s="82" t="s">
        <v>94</v>
      </c>
      <c r="BC16" s="149" t="s">
        <v>95</v>
      </c>
      <c r="BD16" s="150" t="b">
        <v>0</v>
      </c>
      <c r="BE16" s="151" t="s">
        <v>69</v>
      </c>
      <c r="BF16" s="152"/>
      <c r="BG16" s="152"/>
      <c r="BH16" s="152"/>
      <c r="BI16" s="152"/>
      <c r="BJ16" s="152"/>
      <c r="BK16" s="152"/>
      <c r="BL16" s="152"/>
      <c r="BM16" s="153"/>
      <c r="BN16" s="154" t="s">
        <v>96</v>
      </c>
      <c r="BO16" s="155"/>
      <c r="BP16" s="155"/>
      <c r="BQ16" s="155"/>
      <c r="BR16" s="155"/>
      <c r="BS16" s="155"/>
      <c r="BT16" s="155"/>
      <c r="BU16" s="155"/>
      <c r="BV16" s="155"/>
      <c r="BW16" s="155"/>
      <c r="BX16" s="155"/>
      <c r="BY16" s="155"/>
      <c r="BZ16" s="155"/>
      <c r="CA16" s="155"/>
      <c r="CB16" s="155"/>
      <c r="CC16" s="155"/>
      <c r="CD16" s="155"/>
      <c r="CE16" s="155"/>
      <c r="CF16" s="155"/>
      <c r="CG16" s="155"/>
      <c r="CH16" s="155"/>
      <c r="CI16" s="156"/>
      <c r="CJ16" s="157"/>
    </row>
    <row r="17" spans="1:88" ht="20.100000000000001" customHeight="1">
      <c r="A17" s="601"/>
      <c r="B17" s="411"/>
      <c r="C17" s="414"/>
      <c r="D17" s="569" t="s">
        <v>97</v>
      </c>
      <c r="E17" s="570"/>
      <c r="F17" s="570"/>
      <c r="G17" s="570"/>
      <c r="H17" s="570"/>
      <c r="I17" s="570"/>
      <c r="J17" s="570"/>
      <c r="K17" s="570"/>
      <c r="L17" s="532"/>
      <c r="M17" s="533"/>
      <c r="N17" s="533"/>
      <c r="O17" s="533"/>
      <c r="P17" s="533"/>
      <c r="Q17" s="533"/>
      <c r="R17" s="533"/>
      <c r="S17" s="533"/>
      <c r="T17" s="533"/>
      <c r="U17" s="533"/>
      <c r="V17" s="533"/>
      <c r="W17" s="533"/>
      <c r="X17" s="533"/>
      <c r="Y17" s="533"/>
      <c r="Z17" s="533"/>
      <c r="AA17" s="533"/>
      <c r="AB17" s="533"/>
      <c r="AC17" s="533"/>
      <c r="AD17" s="533"/>
      <c r="AE17" s="533"/>
      <c r="AF17" s="533"/>
      <c r="AG17" s="533"/>
      <c r="AH17" s="533"/>
      <c r="AI17" s="533"/>
      <c r="AJ17" s="534"/>
      <c r="AK17" s="81" t="str" cm="1">
        <f t="array" aca="1" ref="AK17" ca="1">IF(AND($BU$26,$BN$8),IF(SUMPRODUCT(LEN(L17)-LEN(SUBSTITUTE(LOWER(L17), MID("abcdefghijklmnopqrstuvwxyz", ROW(INDIRECT("1:26")), 1), ""))) &lt;= 2, "←請填寫英文Please fill in English.",""),"")</f>
        <v/>
      </c>
      <c r="BB17" s="158"/>
      <c r="BC17" s="71"/>
      <c r="BD17" s="72" t="s">
        <v>98</v>
      </c>
      <c r="BE17" s="73"/>
      <c r="BF17" s="73"/>
      <c r="BG17" s="73"/>
      <c r="BH17" s="73"/>
      <c r="BI17" s="73"/>
      <c r="BJ17" s="73"/>
      <c r="BK17" s="73"/>
      <c r="BL17" s="74"/>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80"/>
    </row>
    <row r="18" spans="1:88" ht="20.100000000000001" customHeight="1">
      <c r="A18" s="601"/>
      <c r="B18" s="411"/>
      <c r="C18" s="414"/>
      <c r="D18" s="569" t="s">
        <v>99</v>
      </c>
      <c r="E18" s="570"/>
      <c r="F18" s="570"/>
      <c r="G18" s="570"/>
      <c r="H18" s="570"/>
      <c r="I18" s="570"/>
      <c r="J18" s="570"/>
      <c r="K18" s="570"/>
      <c r="L18" s="532"/>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3"/>
      <c r="AJ18" s="534"/>
      <c r="AL18" s="69"/>
      <c r="AO18" s="69"/>
      <c r="BB18" s="158"/>
      <c r="BC18" s="71"/>
      <c r="BD18" s="159" t="s">
        <v>100</v>
      </c>
      <c r="BE18" s="112"/>
      <c r="BF18" s="112"/>
      <c r="BG18" s="112"/>
      <c r="BH18" s="112"/>
      <c r="BI18" s="112"/>
      <c r="BJ18" s="112"/>
      <c r="BK18" s="112"/>
      <c r="BL18" s="113"/>
      <c r="BM18" s="120"/>
      <c r="BN18" s="120"/>
      <c r="BO18" s="120"/>
      <c r="BP18" s="120"/>
      <c r="BQ18" s="120"/>
      <c r="BR18" s="120"/>
      <c r="BS18" s="120"/>
      <c r="BT18" s="120"/>
      <c r="BU18" s="120"/>
      <c r="BV18" s="120"/>
      <c r="BW18" s="120"/>
      <c r="BX18" s="120"/>
      <c r="BY18" s="120"/>
      <c r="BZ18" s="120"/>
      <c r="CA18" s="120"/>
      <c r="CB18" s="120"/>
      <c r="CC18" s="120"/>
      <c r="CD18" s="120"/>
      <c r="CE18" s="120"/>
      <c r="CF18" s="120"/>
      <c r="CG18" s="120"/>
      <c r="CH18" s="120"/>
      <c r="CI18" s="120"/>
      <c r="CJ18" s="160"/>
    </row>
    <row r="19" spans="1:88" ht="20.100000000000001" customHeight="1">
      <c r="A19" s="601"/>
      <c r="B19" s="411"/>
      <c r="C19" s="414"/>
      <c r="D19" s="569" t="s">
        <v>101</v>
      </c>
      <c r="E19" s="570"/>
      <c r="F19" s="570"/>
      <c r="G19" s="570"/>
      <c r="H19" s="570"/>
      <c r="I19" s="570"/>
      <c r="J19" s="570"/>
      <c r="K19" s="570"/>
      <c r="L19" s="161"/>
      <c r="M19" s="581" t="s">
        <v>102</v>
      </c>
      <c r="N19" s="582"/>
      <c r="O19" s="582"/>
      <c r="P19" s="582"/>
      <c r="Q19" s="582"/>
      <c r="R19" s="583"/>
      <c r="S19" s="162"/>
      <c r="T19" s="581" t="s">
        <v>103</v>
      </c>
      <c r="U19" s="584"/>
      <c r="V19" s="584"/>
      <c r="W19" s="584"/>
      <c r="X19" s="584"/>
      <c r="Y19" s="584"/>
      <c r="Z19" s="584"/>
      <c r="AA19" s="584"/>
      <c r="AB19" s="163"/>
      <c r="AC19" s="585" t="str">
        <f>IF(OR(BL19,BS19),IF(AND(BL19,BS19),"(擇一Choose one)",IF(BS19,IF(BD16,"","填寫地址 Fill in address."),IF(BD16,IF(I15="","填寫電子郵件 Fill in E-mail.",""),"填寫電子郵件 Fill in E-mail."))),"PleaseNote")</f>
        <v>PleaseNote</v>
      </c>
      <c r="AD19" s="586"/>
      <c r="AE19" s="586"/>
      <c r="AF19" s="586"/>
      <c r="AG19" s="586"/>
      <c r="AH19" s="586"/>
      <c r="AI19" s="586"/>
      <c r="AJ19" s="587"/>
      <c r="AL19" s="69"/>
      <c r="AO19" s="69"/>
      <c r="BB19" s="158"/>
      <c r="BC19" s="71"/>
      <c r="BD19" s="159" t="b">
        <v>0</v>
      </c>
      <c r="BE19" s="112"/>
      <c r="BF19" s="112"/>
      <c r="BG19" s="112"/>
      <c r="BH19" s="112"/>
      <c r="BI19" s="112"/>
      <c r="BJ19" s="112"/>
      <c r="BK19" s="112"/>
      <c r="BL19" s="113" t="b">
        <v>0</v>
      </c>
      <c r="BM19" s="120"/>
      <c r="BN19" s="120"/>
      <c r="BO19" s="120"/>
      <c r="BP19" s="120"/>
      <c r="BQ19" s="120"/>
      <c r="BR19" s="120"/>
      <c r="BS19" s="120" t="b">
        <v>0</v>
      </c>
      <c r="BT19" s="120"/>
      <c r="BU19" s="120"/>
      <c r="BV19" s="120"/>
      <c r="BW19" s="120"/>
      <c r="BX19" s="120"/>
      <c r="BY19" s="120"/>
      <c r="BZ19" s="120"/>
      <c r="CA19" s="120"/>
      <c r="CB19" s="120"/>
      <c r="CC19" s="120"/>
      <c r="CD19" s="120"/>
      <c r="CE19" s="120"/>
      <c r="CF19" s="120"/>
      <c r="CG19" s="120"/>
      <c r="CH19" s="120"/>
      <c r="CI19" s="120"/>
      <c r="CJ19" s="160"/>
    </row>
    <row r="20" spans="1:88" ht="20.100000000000001" customHeight="1">
      <c r="A20" s="601"/>
      <c r="B20" s="602"/>
      <c r="C20" s="414"/>
      <c r="D20" s="569" t="s">
        <v>104</v>
      </c>
      <c r="E20" s="570"/>
      <c r="F20" s="570"/>
      <c r="G20" s="570"/>
      <c r="H20" s="570"/>
      <c r="I20" s="570"/>
      <c r="J20" s="570"/>
      <c r="K20" s="570"/>
      <c r="L20" s="532"/>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3"/>
      <c r="AJ20" s="534"/>
      <c r="AK20" s="81" t="str" cm="1">
        <f t="array" aca="1" ref="AK20" ca="1">IF(AND($BU$26,$BN$8),IF(SUMPRODUCT(LEN(L20)-LEN(SUBSTITUTE(LOWER(L20), MID("abcdefghijklmnopqrstuvwxyz", ROW(INDIRECT("1:26")), 1), ""))) &lt;= 2, "←請填寫英文Please fill in English.",""),"")</f>
        <v/>
      </c>
      <c r="AL20" s="69"/>
      <c r="BB20" s="70"/>
      <c r="BC20" s="71"/>
      <c r="BD20" s="72" t="s">
        <v>105</v>
      </c>
      <c r="BE20" s="73"/>
      <c r="BF20" s="73"/>
      <c r="BG20" s="73"/>
      <c r="BH20" s="73"/>
      <c r="BI20" s="73"/>
      <c r="BJ20" s="73"/>
      <c r="BK20" s="73"/>
      <c r="BL20" s="74"/>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80"/>
    </row>
    <row r="21" spans="1:88" ht="20.100000000000001" customHeight="1">
      <c r="A21" s="601"/>
      <c r="B21" s="602"/>
      <c r="C21" s="414"/>
      <c r="D21" s="571" t="s">
        <v>106</v>
      </c>
      <c r="E21" s="572"/>
      <c r="F21" s="572"/>
      <c r="G21" s="572"/>
      <c r="H21" s="572"/>
      <c r="I21" s="573"/>
      <c r="J21" s="574"/>
      <c r="K21" s="574"/>
      <c r="L21" s="574"/>
      <c r="M21" s="574"/>
      <c r="N21" s="574"/>
      <c r="O21" s="575" t="s">
        <v>84</v>
      </c>
      <c r="P21" s="576"/>
      <c r="Q21" s="573"/>
      <c r="R21" s="577"/>
      <c r="S21" s="578" t="s">
        <v>85</v>
      </c>
      <c r="T21" s="579"/>
      <c r="U21" s="576"/>
      <c r="V21" s="573"/>
      <c r="W21" s="574"/>
      <c r="X21" s="574"/>
      <c r="Y21" s="574"/>
      <c r="Z21" s="574"/>
      <c r="AA21" s="574"/>
      <c r="AB21" s="574"/>
      <c r="AC21" s="577"/>
      <c r="AD21" s="579" t="s">
        <v>86</v>
      </c>
      <c r="AE21" s="579"/>
      <c r="AF21" s="573"/>
      <c r="AG21" s="574"/>
      <c r="AH21" s="574"/>
      <c r="AI21" s="574"/>
      <c r="AJ21" s="580"/>
      <c r="AN21" s="69"/>
      <c r="AO21" s="69"/>
      <c r="BB21" s="70"/>
      <c r="BC21" s="71"/>
      <c r="BD21" s="72" t="s">
        <v>80</v>
      </c>
      <c r="BE21" s="73"/>
      <c r="BF21" s="73"/>
      <c r="BG21" s="73"/>
      <c r="BH21" s="73"/>
      <c r="BI21" s="73"/>
      <c r="BJ21" s="73"/>
      <c r="BK21" s="73"/>
      <c r="BL21" s="73"/>
      <c r="BM21" s="75"/>
      <c r="BN21" s="76"/>
      <c r="BO21" s="76" t="s">
        <v>62</v>
      </c>
      <c r="BP21" s="76"/>
      <c r="BQ21" s="76"/>
      <c r="BR21" s="76"/>
      <c r="BS21" s="76" t="s">
        <v>81</v>
      </c>
      <c r="BT21" s="76"/>
      <c r="BU21" s="78"/>
      <c r="BV21" s="79"/>
      <c r="BW21" s="135"/>
      <c r="BX21" s="164"/>
      <c r="BY21" s="164"/>
      <c r="BZ21" s="76"/>
      <c r="CA21" s="76"/>
      <c r="CB21" s="76"/>
      <c r="CC21" s="76"/>
      <c r="CD21" s="76" t="s">
        <v>82</v>
      </c>
      <c r="CE21" s="76"/>
      <c r="CF21" s="76"/>
      <c r="CG21" s="76"/>
      <c r="CH21" s="76"/>
      <c r="CI21" s="76"/>
      <c r="CJ21" s="80"/>
    </row>
    <row r="22" spans="1:88" ht="20.100000000000001" customHeight="1" thickBot="1">
      <c r="A22" s="601"/>
      <c r="B22" s="603"/>
      <c r="C22" s="415"/>
      <c r="D22" s="555" t="s">
        <v>87</v>
      </c>
      <c r="E22" s="556"/>
      <c r="F22" s="556"/>
      <c r="G22" s="556"/>
      <c r="H22" s="556"/>
      <c r="I22" s="557"/>
      <c r="J22" s="558"/>
      <c r="K22" s="558"/>
      <c r="L22" s="558"/>
      <c r="M22" s="558"/>
      <c r="N22" s="558"/>
      <c r="O22" s="558"/>
      <c r="P22" s="558"/>
      <c r="Q22" s="558"/>
      <c r="R22" s="559"/>
      <c r="S22" s="560" t="s">
        <v>107</v>
      </c>
      <c r="T22" s="561"/>
      <c r="U22" s="561"/>
      <c r="V22" s="561"/>
      <c r="W22" s="561"/>
      <c r="X22" s="561"/>
      <c r="Y22" s="561"/>
      <c r="Z22" s="561"/>
      <c r="AA22" s="562"/>
      <c r="AB22" s="563"/>
      <c r="AC22" s="563"/>
      <c r="AD22" s="563"/>
      <c r="AE22" s="563"/>
      <c r="AF22" s="563"/>
      <c r="AG22" s="563"/>
      <c r="AH22" s="563"/>
      <c r="AI22" s="563"/>
      <c r="AJ22" s="564"/>
      <c r="BB22" s="70"/>
      <c r="BC22" s="71"/>
      <c r="BD22" s="165" t="s">
        <v>89</v>
      </c>
      <c r="BE22" s="166"/>
      <c r="BF22" s="166"/>
      <c r="BG22" s="166"/>
      <c r="BH22" s="166"/>
      <c r="BI22" s="166"/>
      <c r="BJ22" s="166"/>
      <c r="BK22" s="166"/>
      <c r="BL22" s="167"/>
      <c r="BM22" s="141"/>
      <c r="BN22" s="142"/>
      <c r="BO22" s="142"/>
      <c r="BP22" s="142"/>
      <c r="BQ22" s="142"/>
      <c r="BR22" s="142"/>
      <c r="BS22" s="142" t="s">
        <v>108</v>
      </c>
      <c r="BT22" s="143"/>
      <c r="BU22" s="144"/>
      <c r="BV22" s="145"/>
      <c r="BW22" s="145"/>
      <c r="BX22" s="145"/>
      <c r="BY22" s="145"/>
      <c r="BZ22" s="145"/>
      <c r="CA22" s="145"/>
      <c r="CB22" s="145"/>
      <c r="CC22" s="145"/>
      <c r="CD22" s="168"/>
      <c r="CE22" s="142"/>
      <c r="CF22" s="142"/>
      <c r="CG22" s="142"/>
      <c r="CH22" s="142"/>
      <c r="CI22" s="142"/>
      <c r="CJ22" s="146"/>
    </row>
    <row r="23" spans="1:88" ht="29.1" customHeight="1" thickTop="1">
      <c r="A23" s="503" t="s">
        <v>109</v>
      </c>
      <c r="B23" s="453" t="s">
        <v>110</v>
      </c>
      <c r="C23" s="413" t="s">
        <v>111</v>
      </c>
      <c r="D23" s="565" t="s">
        <v>112</v>
      </c>
      <c r="E23" s="566"/>
      <c r="F23" s="566"/>
      <c r="G23" s="566"/>
      <c r="H23" s="566"/>
      <c r="I23" s="169"/>
      <c r="J23" s="567" t="s">
        <v>113</v>
      </c>
      <c r="K23" s="567"/>
      <c r="L23" s="567"/>
      <c r="M23" s="567"/>
      <c r="N23" s="169"/>
      <c r="O23" s="568" t="s">
        <v>114</v>
      </c>
      <c r="P23" s="568"/>
      <c r="Q23" s="568"/>
      <c r="R23" s="568"/>
      <c r="S23" s="568"/>
      <c r="T23" s="568"/>
      <c r="U23" s="169"/>
      <c r="V23" s="545" t="s">
        <v>115</v>
      </c>
      <c r="W23" s="546"/>
      <c r="X23" s="546"/>
      <c r="Y23" s="546"/>
      <c r="Z23" s="546"/>
      <c r="AA23" s="546"/>
      <c r="AB23" s="546"/>
      <c r="AC23" s="547"/>
      <c r="AD23" s="548" t="s">
        <v>116</v>
      </c>
      <c r="AE23" s="548"/>
      <c r="AF23" s="548"/>
      <c r="AG23" s="548"/>
      <c r="AH23" s="548"/>
      <c r="AI23" s="548"/>
      <c r="AJ23" s="549"/>
      <c r="BB23" s="82" t="s">
        <v>117</v>
      </c>
      <c r="BC23" s="83" t="s">
        <v>118</v>
      </c>
      <c r="BD23" s="170" t="s">
        <v>119</v>
      </c>
      <c r="BE23" s="171"/>
      <c r="BF23" s="171"/>
      <c r="BG23" s="171"/>
      <c r="BH23" s="171"/>
      <c r="BI23" s="172" t="b">
        <v>0</v>
      </c>
      <c r="BJ23" s="171" t="s">
        <v>120</v>
      </c>
      <c r="BK23" s="171"/>
      <c r="BL23" s="171"/>
      <c r="BM23" s="171"/>
      <c r="BN23" s="172" t="b">
        <v>0</v>
      </c>
      <c r="BO23" s="171" t="s">
        <v>121</v>
      </c>
      <c r="BP23" s="171"/>
      <c r="BQ23" s="171"/>
      <c r="BR23" s="171"/>
      <c r="BS23" s="171"/>
      <c r="BT23" s="171"/>
      <c r="BU23" s="172" t="b">
        <v>0</v>
      </c>
      <c r="BV23" s="173" t="s">
        <v>122</v>
      </c>
      <c r="BW23" s="174"/>
      <c r="BX23" s="174"/>
      <c r="BY23" s="174"/>
      <c r="BZ23" s="174"/>
      <c r="CA23" s="174"/>
      <c r="CB23" s="174"/>
      <c r="CC23" s="175"/>
      <c r="CD23" s="176" t="s">
        <v>123</v>
      </c>
      <c r="CE23" s="176"/>
      <c r="CF23" s="176"/>
      <c r="CG23" s="176"/>
      <c r="CH23" s="176"/>
      <c r="CI23" s="176"/>
      <c r="CJ23" s="177"/>
    </row>
    <row r="24" spans="1:88" ht="10.5" customHeight="1">
      <c r="A24" s="503"/>
      <c r="B24" s="411"/>
      <c r="C24" s="414"/>
      <c r="D24" s="550" t="s">
        <v>124</v>
      </c>
      <c r="E24" s="551"/>
      <c r="F24" s="551"/>
      <c r="G24" s="551"/>
      <c r="H24" s="551"/>
      <c r="I24" s="551"/>
      <c r="J24" s="551"/>
      <c r="K24" s="551"/>
      <c r="L24" s="551"/>
      <c r="M24" s="551"/>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2"/>
      <c r="BB24" s="158"/>
      <c r="BC24" s="90"/>
      <c r="BD24" s="178" t="s">
        <v>125</v>
      </c>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80"/>
    </row>
    <row r="25" spans="1:88" ht="17.100000000000001" customHeight="1">
      <c r="A25" s="503"/>
      <c r="B25" s="411"/>
      <c r="C25" s="414"/>
      <c r="D25" s="516" t="s">
        <v>126</v>
      </c>
      <c r="E25" s="517"/>
      <c r="F25" s="517"/>
      <c r="G25" s="517"/>
      <c r="H25" s="517"/>
      <c r="I25" s="517"/>
      <c r="J25" s="517"/>
      <c r="K25" s="517"/>
      <c r="L25" s="517"/>
      <c r="M25" s="517"/>
      <c r="N25" s="109"/>
      <c r="O25" s="553" t="s">
        <v>127</v>
      </c>
      <c r="P25" s="553"/>
      <c r="Q25" s="553"/>
      <c r="R25" s="553"/>
      <c r="S25" s="553"/>
      <c r="T25" s="553"/>
      <c r="U25" s="109"/>
      <c r="V25" s="553" t="s">
        <v>128</v>
      </c>
      <c r="W25" s="553"/>
      <c r="X25" s="553"/>
      <c r="Y25" s="553"/>
      <c r="Z25" s="553"/>
      <c r="AA25" s="553"/>
      <c r="AB25" s="374"/>
      <c r="AC25" s="109"/>
      <c r="AD25" s="553" t="s">
        <v>129</v>
      </c>
      <c r="AE25" s="553"/>
      <c r="AF25" s="553"/>
      <c r="AG25" s="553"/>
      <c r="AH25" s="553"/>
      <c r="AI25" s="553"/>
      <c r="AJ25" s="554"/>
      <c r="AL25" s="181"/>
      <c r="BB25" s="158"/>
      <c r="BC25" s="90"/>
      <c r="BD25" s="182" t="s">
        <v>130</v>
      </c>
      <c r="BE25" s="183"/>
      <c r="BF25" s="183"/>
      <c r="BG25" s="183"/>
      <c r="BH25" s="183"/>
      <c r="BI25" s="183"/>
      <c r="BJ25" s="183"/>
      <c r="BK25" s="183"/>
      <c r="BL25" s="183"/>
      <c r="BM25" s="183"/>
      <c r="BN25" s="114" t="b">
        <v>0</v>
      </c>
      <c r="BO25" s="184" t="s">
        <v>131</v>
      </c>
      <c r="BP25" s="184"/>
      <c r="BQ25" s="184"/>
      <c r="BR25" s="184"/>
      <c r="BS25" s="184"/>
      <c r="BT25" s="184"/>
      <c r="BU25" s="114" t="b">
        <v>0</v>
      </c>
      <c r="BV25" s="184" t="s">
        <v>132</v>
      </c>
      <c r="BW25" s="184"/>
      <c r="BX25" s="184"/>
      <c r="BY25" s="184"/>
      <c r="BZ25" s="184"/>
      <c r="CA25" s="184"/>
      <c r="CB25" s="183"/>
      <c r="CC25" s="114" t="b">
        <v>0</v>
      </c>
      <c r="CD25" s="184" t="s">
        <v>133</v>
      </c>
      <c r="CE25" s="184"/>
      <c r="CF25" s="184"/>
      <c r="CG25" s="184"/>
      <c r="CH25" s="184"/>
      <c r="CI25" s="184"/>
      <c r="CJ25" s="185"/>
    </row>
    <row r="26" spans="1:88" ht="17.100000000000001" customHeight="1">
      <c r="A26" s="503"/>
      <c r="B26" s="411"/>
      <c r="C26" s="414"/>
      <c r="D26" s="516" t="s">
        <v>134</v>
      </c>
      <c r="E26" s="517"/>
      <c r="F26" s="517"/>
      <c r="G26" s="517"/>
      <c r="H26" s="517"/>
      <c r="I26" s="517"/>
      <c r="J26" s="517"/>
      <c r="K26" s="517"/>
      <c r="L26" s="517"/>
      <c r="M26" s="517"/>
      <c r="N26" s="109"/>
      <c r="O26" s="535" t="s">
        <v>135</v>
      </c>
      <c r="P26" s="535"/>
      <c r="Q26" s="535"/>
      <c r="R26" s="535"/>
      <c r="S26" s="535"/>
      <c r="T26" s="535"/>
      <c r="U26" s="109"/>
      <c r="V26" s="518" t="s">
        <v>136</v>
      </c>
      <c r="W26" s="519"/>
      <c r="X26" s="519"/>
      <c r="Y26" s="519"/>
      <c r="Z26" s="520"/>
      <c r="AA26" s="536" t="s">
        <v>137</v>
      </c>
      <c r="AB26" s="537"/>
      <c r="AC26" s="537"/>
      <c r="AD26" s="537"/>
      <c r="AE26" s="537"/>
      <c r="AF26" s="537"/>
      <c r="AG26" s="537"/>
      <c r="AH26" s="537"/>
      <c r="AI26" s="537"/>
      <c r="AJ26" s="538"/>
      <c r="AK26" s="81" t="str">
        <f ca="1">IF(OR(COUNTIF(AK3:AK25,"*English*")&gt;0,COUNTIF(AK29:AK43,"*English*")&gt;0),"申請資訊請填寫英文","")</f>
        <v/>
      </c>
      <c r="AL26" s="186"/>
      <c r="BB26" s="158"/>
      <c r="BC26" s="90"/>
      <c r="BD26" s="187" t="s">
        <v>138</v>
      </c>
      <c r="BE26" s="183"/>
      <c r="BF26" s="183"/>
      <c r="BG26" s="183"/>
      <c r="BH26" s="183"/>
      <c r="BI26" s="183"/>
      <c r="BJ26" s="183"/>
      <c r="BK26" s="183"/>
      <c r="BL26" s="183"/>
      <c r="BM26" s="183"/>
      <c r="BN26" s="114" t="b">
        <v>0</v>
      </c>
      <c r="BO26" s="183" t="s">
        <v>139</v>
      </c>
      <c r="BP26" s="183"/>
      <c r="BQ26" s="183"/>
      <c r="BR26" s="183"/>
      <c r="BS26" s="183"/>
      <c r="BT26" s="183"/>
      <c r="BU26" s="114" t="b">
        <v>0</v>
      </c>
      <c r="BV26" s="188" t="s">
        <v>140</v>
      </c>
      <c r="BW26" s="73"/>
      <c r="BX26" s="73"/>
      <c r="BY26" s="73"/>
      <c r="BZ26" s="74"/>
      <c r="CA26" s="189" t="s">
        <v>141</v>
      </c>
      <c r="CB26" s="190"/>
      <c r="CC26" s="190"/>
      <c r="CD26" s="190"/>
      <c r="CE26" s="190"/>
      <c r="CF26" s="190"/>
      <c r="CG26" s="190"/>
      <c r="CH26" s="190"/>
      <c r="CI26" s="190"/>
      <c r="CJ26" s="191"/>
    </row>
    <row r="27" spans="1:88" ht="15.75" hidden="1" customHeight="1">
      <c r="A27" s="503"/>
      <c r="B27" s="411"/>
      <c r="C27" s="414"/>
      <c r="D27" s="539" t="s">
        <v>142</v>
      </c>
      <c r="E27" s="539"/>
      <c r="F27" s="539"/>
      <c r="G27" s="539"/>
      <c r="H27" s="539"/>
      <c r="I27" s="539"/>
      <c r="J27" s="539"/>
      <c r="K27" s="539"/>
      <c r="L27" s="539"/>
      <c r="M27" s="539"/>
      <c r="N27" s="539"/>
      <c r="O27" s="539"/>
      <c r="P27" s="539"/>
      <c r="Q27" s="539"/>
      <c r="R27" s="539"/>
      <c r="S27" s="539"/>
      <c r="T27" s="539"/>
      <c r="U27" s="539"/>
      <c r="V27" s="539"/>
      <c r="W27" s="539"/>
      <c r="X27" s="539"/>
      <c r="Y27" s="539"/>
      <c r="Z27" s="539"/>
      <c r="AA27" s="539"/>
      <c r="AB27" s="539"/>
      <c r="AC27" s="539"/>
      <c r="AD27" s="539"/>
      <c r="AE27" s="539"/>
      <c r="AF27" s="539"/>
      <c r="AG27" s="539"/>
      <c r="AH27" s="539"/>
      <c r="AI27" s="539"/>
      <c r="AJ27" s="540"/>
      <c r="BB27" s="158"/>
      <c r="BC27" s="90"/>
      <c r="BD27" s="192" t="s">
        <v>143</v>
      </c>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c r="CA27" s="193"/>
      <c r="CB27" s="193"/>
      <c r="CC27" s="193"/>
      <c r="CD27" s="193"/>
      <c r="CE27" s="193"/>
      <c r="CF27" s="193"/>
      <c r="CG27" s="193"/>
      <c r="CH27" s="193"/>
      <c r="CI27" s="193"/>
      <c r="CJ27" s="194"/>
    </row>
    <row r="28" spans="1:88" ht="17.100000000000001" customHeight="1">
      <c r="A28" s="503"/>
      <c r="B28" s="411"/>
      <c r="C28" s="414"/>
      <c r="D28" s="516" t="s">
        <v>144</v>
      </c>
      <c r="E28" s="517"/>
      <c r="F28" s="517"/>
      <c r="G28" s="517"/>
      <c r="H28" s="517"/>
      <c r="I28" s="517"/>
      <c r="J28" s="517"/>
      <c r="K28" s="517"/>
      <c r="L28" s="517"/>
      <c r="M28" s="517"/>
      <c r="N28" s="109"/>
      <c r="O28" s="541" t="s">
        <v>145</v>
      </c>
      <c r="P28" s="535"/>
      <c r="Q28" s="535"/>
      <c r="R28" s="535"/>
      <c r="S28" s="535"/>
      <c r="T28" s="535"/>
      <c r="U28" s="542" t="str">
        <f>IF(OR(AND(BU26,BN26),BN28),"需額外加收取費用 It will be charged.","")</f>
        <v/>
      </c>
      <c r="V28" s="543"/>
      <c r="W28" s="543"/>
      <c r="X28" s="543"/>
      <c r="Y28" s="543"/>
      <c r="Z28" s="543"/>
      <c r="AA28" s="543"/>
      <c r="AB28" s="543"/>
      <c r="AC28" s="543"/>
      <c r="AD28" s="543"/>
      <c r="AE28" s="543"/>
      <c r="AF28" s="543"/>
      <c r="AG28" s="543"/>
      <c r="AH28" s="543"/>
      <c r="AI28" s="543"/>
      <c r="AJ28" s="544"/>
      <c r="AK28" s="81" t="str">
        <f ca="1">IF(OR(COUNTIF(AK3:AK25,"*English*")&gt;0,COUNTIF(AK29:AK43,"*English*")&gt;0),"Please fill in the information in English.","")</f>
        <v/>
      </c>
      <c r="BB28" s="158"/>
      <c r="BC28" s="90"/>
      <c r="BD28" s="187" t="s">
        <v>146</v>
      </c>
      <c r="BE28" s="183"/>
      <c r="BF28" s="183"/>
      <c r="BG28" s="183"/>
      <c r="BH28" s="183"/>
      <c r="BI28" s="183"/>
      <c r="BJ28" s="183"/>
      <c r="BK28" s="183"/>
      <c r="BL28" s="183"/>
      <c r="BM28" s="183"/>
      <c r="BN28" s="114" t="b">
        <v>0</v>
      </c>
      <c r="BO28" s="183" t="s">
        <v>139</v>
      </c>
      <c r="BP28" s="183"/>
      <c r="BQ28" s="183"/>
      <c r="BR28" s="183"/>
      <c r="BS28" s="183"/>
      <c r="BT28" s="183"/>
      <c r="BU28" s="114"/>
      <c r="BV28" s="188"/>
      <c r="BW28" s="73"/>
      <c r="BX28" s="73"/>
      <c r="BY28" s="73"/>
      <c r="BZ28" s="74"/>
      <c r="CA28" s="189"/>
      <c r="CB28" s="190"/>
      <c r="CC28" s="190"/>
      <c r="CD28" s="190"/>
      <c r="CE28" s="190"/>
      <c r="CF28" s="190"/>
      <c r="CG28" s="190"/>
      <c r="CH28" s="190"/>
      <c r="CI28" s="190"/>
      <c r="CJ28" s="191"/>
    </row>
    <row r="29" spans="1:88" ht="17.100000000000001" customHeight="1">
      <c r="A29" s="503"/>
      <c r="B29" s="411"/>
      <c r="C29" s="414"/>
      <c r="D29" s="516" t="s">
        <v>147</v>
      </c>
      <c r="E29" s="517"/>
      <c r="F29" s="517"/>
      <c r="G29" s="517"/>
      <c r="H29" s="517"/>
      <c r="I29" s="517"/>
      <c r="J29" s="517"/>
      <c r="K29" s="517"/>
      <c r="L29" s="517"/>
      <c r="M29" s="517"/>
      <c r="N29" s="109"/>
      <c r="O29" s="518" t="s">
        <v>148</v>
      </c>
      <c r="P29" s="519"/>
      <c r="Q29" s="519"/>
      <c r="R29" s="519"/>
      <c r="S29" s="519"/>
      <c r="T29" s="520"/>
      <c r="U29" s="109"/>
      <c r="V29" s="521" t="s">
        <v>149</v>
      </c>
      <c r="W29" s="519"/>
      <c r="X29" s="519"/>
      <c r="Y29" s="519"/>
      <c r="Z29" s="519"/>
      <c r="AA29" s="519"/>
      <c r="AB29" s="519"/>
      <c r="AC29" s="519"/>
      <c r="AD29" s="519"/>
      <c r="AE29" s="519"/>
      <c r="AF29" s="519"/>
      <c r="AG29" s="519"/>
      <c r="AH29" s="519"/>
      <c r="AI29" s="519"/>
      <c r="AJ29" s="522"/>
      <c r="BB29" s="158"/>
      <c r="BC29" s="90"/>
      <c r="BD29" s="182" t="s">
        <v>150</v>
      </c>
      <c r="BE29" s="183"/>
      <c r="BF29" s="183"/>
      <c r="BG29" s="183"/>
      <c r="BH29" s="183"/>
      <c r="BI29" s="183"/>
      <c r="BJ29" s="183"/>
      <c r="BK29" s="183"/>
      <c r="BL29" s="183"/>
      <c r="BM29" s="183"/>
      <c r="BN29" s="114" t="b">
        <v>0</v>
      </c>
      <c r="BO29" s="183" t="s">
        <v>151</v>
      </c>
      <c r="BP29" s="183"/>
      <c r="BQ29" s="183"/>
      <c r="BR29" s="183"/>
      <c r="BS29" s="183"/>
      <c r="BT29" s="183"/>
      <c r="BU29" s="183" t="b">
        <v>0</v>
      </c>
      <c r="BV29" s="183" t="s">
        <v>152</v>
      </c>
      <c r="BW29" s="183"/>
      <c r="BX29" s="183"/>
      <c r="BY29" s="183"/>
      <c r="BZ29" s="183"/>
      <c r="CA29" s="183"/>
      <c r="CB29" s="183"/>
      <c r="CC29" s="183"/>
      <c r="CD29" s="183"/>
      <c r="CE29" s="183"/>
      <c r="CF29" s="183"/>
      <c r="CG29" s="183"/>
      <c r="CH29" s="183"/>
      <c r="CI29" s="183"/>
      <c r="CJ29" s="195"/>
    </row>
    <row r="30" spans="1:88" ht="17.100000000000001" customHeight="1">
      <c r="A30" s="503"/>
      <c r="B30" s="411"/>
      <c r="C30" s="414"/>
      <c r="D30" s="523" t="s">
        <v>153</v>
      </c>
      <c r="E30" s="523"/>
      <c r="F30" s="523"/>
      <c r="G30" s="523"/>
      <c r="H30" s="523"/>
      <c r="I30" s="523"/>
      <c r="J30" s="523"/>
      <c r="K30" s="523"/>
      <c r="L30" s="523"/>
      <c r="M30" s="524"/>
      <c r="N30" s="196"/>
      <c r="O30" s="527" t="s">
        <v>154</v>
      </c>
      <c r="P30" s="528"/>
      <c r="Q30" s="528"/>
      <c r="R30" s="528"/>
      <c r="S30" s="528"/>
      <c r="T30" s="528"/>
      <c r="U30" s="528"/>
      <c r="V30" s="528"/>
      <c r="W30" s="528"/>
      <c r="X30" s="528"/>
      <c r="Y30" s="528"/>
      <c r="Z30" s="529"/>
      <c r="AA30" s="109"/>
      <c r="AB30" s="374"/>
      <c r="AC30" s="521" t="s">
        <v>155</v>
      </c>
      <c r="AD30" s="530"/>
      <c r="AE30" s="530"/>
      <c r="AF30" s="530"/>
      <c r="AG30" s="530"/>
      <c r="AH30" s="530"/>
      <c r="AI30" s="530"/>
      <c r="AJ30" s="531"/>
      <c r="BB30" s="158"/>
      <c r="BC30" s="90"/>
      <c r="BD30" s="182" t="s">
        <v>156</v>
      </c>
      <c r="BE30" s="183"/>
      <c r="BF30" s="183"/>
      <c r="BG30" s="183"/>
      <c r="BH30" s="183"/>
      <c r="BI30" s="183"/>
      <c r="BJ30" s="183"/>
      <c r="BK30" s="183"/>
      <c r="BL30" s="183"/>
      <c r="BM30" s="183"/>
      <c r="BN30" s="114" t="b">
        <v>0</v>
      </c>
      <c r="BO30" s="197" t="s">
        <v>157</v>
      </c>
      <c r="BP30" s="197"/>
      <c r="BQ30" s="197"/>
      <c r="BR30" s="197"/>
      <c r="BS30" s="197"/>
      <c r="BT30" s="197"/>
      <c r="BU30" s="197"/>
      <c r="BV30" s="197"/>
      <c r="BW30" s="197"/>
      <c r="BX30" s="197"/>
      <c r="BY30" s="197"/>
      <c r="BZ30" s="114" t="b">
        <v>0</v>
      </c>
      <c r="CA30" s="183" t="b">
        <v>0</v>
      </c>
      <c r="CB30" s="183"/>
      <c r="CC30" s="183"/>
      <c r="CD30" s="183"/>
      <c r="CE30" s="183"/>
      <c r="CF30" s="183"/>
      <c r="CG30" s="183"/>
      <c r="CH30" s="183"/>
      <c r="CI30" s="183"/>
      <c r="CJ30" s="195"/>
    </row>
    <row r="31" spans="1:88" ht="17.100000000000001" customHeight="1">
      <c r="A31" s="503"/>
      <c r="B31" s="411"/>
      <c r="C31" s="414"/>
      <c r="D31" s="525"/>
      <c r="E31" s="525"/>
      <c r="F31" s="525"/>
      <c r="G31" s="525"/>
      <c r="H31" s="525"/>
      <c r="I31" s="525"/>
      <c r="J31" s="525"/>
      <c r="K31" s="525"/>
      <c r="L31" s="525"/>
      <c r="M31" s="526"/>
      <c r="N31" s="532"/>
      <c r="O31" s="533"/>
      <c r="P31" s="533"/>
      <c r="Q31" s="533"/>
      <c r="R31" s="533"/>
      <c r="S31" s="533"/>
      <c r="T31" s="533"/>
      <c r="U31" s="533"/>
      <c r="V31" s="533"/>
      <c r="W31" s="533"/>
      <c r="X31" s="533"/>
      <c r="Y31" s="533"/>
      <c r="Z31" s="533"/>
      <c r="AA31" s="533"/>
      <c r="AB31" s="533"/>
      <c r="AC31" s="533"/>
      <c r="AD31" s="533"/>
      <c r="AE31" s="533"/>
      <c r="AF31" s="533"/>
      <c r="AG31" s="533"/>
      <c r="AH31" s="533"/>
      <c r="AI31" s="533"/>
      <c r="AJ31" s="534"/>
      <c r="BB31" s="158"/>
      <c r="BC31" s="90"/>
      <c r="BD31" s="182"/>
      <c r="BE31" s="183"/>
      <c r="BF31" s="183"/>
      <c r="BG31" s="198"/>
      <c r="BH31" s="198"/>
      <c r="BI31" s="199"/>
      <c r="BJ31" s="199"/>
      <c r="BK31" s="198"/>
      <c r="BL31" s="198"/>
      <c r="BM31" s="198"/>
      <c r="BN31" s="198"/>
      <c r="BO31" s="198"/>
      <c r="BP31" s="198"/>
      <c r="BQ31" s="198"/>
      <c r="BR31" s="198"/>
      <c r="BS31" s="198"/>
      <c r="BT31" s="198"/>
      <c r="BU31" s="198"/>
      <c r="BV31" s="198"/>
      <c r="BW31" s="198"/>
      <c r="BX31" s="198"/>
      <c r="BY31" s="198"/>
      <c r="BZ31" s="198"/>
      <c r="CA31" s="198"/>
      <c r="CB31" s="198"/>
      <c r="CC31" s="198"/>
      <c r="CD31" s="198"/>
      <c r="CE31" s="198"/>
      <c r="CF31" s="198"/>
      <c r="CG31" s="198"/>
      <c r="CH31" s="198"/>
      <c r="CI31" s="198"/>
      <c r="CJ31" s="200"/>
    </row>
    <row r="32" spans="1:88" ht="37.5" customHeight="1" thickBot="1">
      <c r="A32" s="503"/>
      <c r="B32" s="412"/>
      <c r="C32" s="415"/>
      <c r="D32" s="487" t="s">
        <v>158</v>
      </c>
      <c r="E32" s="488"/>
      <c r="F32" s="488"/>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9"/>
      <c r="BB32" s="201"/>
      <c r="BC32" s="202"/>
      <c r="BD32" s="203" t="s">
        <v>159</v>
      </c>
      <c r="BE32" s="204"/>
      <c r="BF32" s="204"/>
      <c r="BG32" s="204"/>
      <c r="BH32" s="204"/>
      <c r="BI32" s="204"/>
      <c r="BJ32" s="204"/>
      <c r="BK32" s="204"/>
      <c r="BL32" s="204"/>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5"/>
    </row>
    <row r="33" spans="1:88" ht="15.75" customHeight="1" thickTop="1">
      <c r="A33" s="490" t="str">
        <f>IF(J35&lt;&gt;L3,"Statemen of Authorization","")</f>
        <v/>
      </c>
      <c r="B33" s="491" t="s">
        <v>160</v>
      </c>
      <c r="C33" s="492" t="s">
        <v>161</v>
      </c>
      <c r="D33" s="494">
        <v>1</v>
      </c>
      <c r="E33" s="495" t="s">
        <v>162</v>
      </c>
      <c r="F33" s="496"/>
      <c r="G33" s="496"/>
      <c r="H33" s="496"/>
      <c r="I33" s="496"/>
      <c r="J33" s="497"/>
      <c r="K33" s="497"/>
      <c r="L33" s="497"/>
      <c r="M33" s="497"/>
      <c r="N33" s="497"/>
      <c r="O33" s="497"/>
      <c r="P33" s="497"/>
      <c r="Q33" s="497"/>
      <c r="R33" s="497"/>
      <c r="S33" s="497"/>
      <c r="T33" s="498"/>
      <c r="U33" s="499" t="s">
        <v>163</v>
      </c>
      <c r="V33" s="496"/>
      <c r="W33" s="496"/>
      <c r="X33" s="496"/>
      <c r="Y33" s="496"/>
      <c r="Z33" s="496"/>
      <c r="AA33" s="496"/>
      <c r="AB33" s="206"/>
      <c r="AC33" s="207"/>
      <c r="AD33" s="500" t="s">
        <v>164</v>
      </c>
      <c r="AE33" s="501"/>
      <c r="AF33" s="501"/>
      <c r="AG33" s="501"/>
      <c r="AH33" s="501"/>
      <c r="AI33" s="501"/>
      <c r="AJ33" s="502"/>
      <c r="AK33" s="208" t="str" cm="1">
        <f t="array" aca="1" ref="AK33" ca="1">IF($BU$26,IF(SUMPRODUCT(LEN(J33)-LEN(SUBSTITUTE(LOWER(J33), MID("abcdefghijklmnopqrstuvwxyz", ROW(INDIRECT("1:26")), 1), ""))) &lt;= 2, "←產品名稱填寫英文", ""),"")</f>
        <v/>
      </c>
      <c r="BB33" s="209" t="s">
        <v>165</v>
      </c>
      <c r="BC33" s="90" t="s">
        <v>166</v>
      </c>
      <c r="BD33" s="210">
        <v>1</v>
      </c>
      <c r="BE33" s="211" t="s">
        <v>167</v>
      </c>
      <c r="BF33" s="212"/>
      <c r="BG33" s="212"/>
      <c r="BH33" s="212"/>
      <c r="BI33" s="212"/>
      <c r="BJ33" s="213"/>
      <c r="BK33" s="213"/>
      <c r="BL33" s="213"/>
      <c r="BM33" s="213"/>
      <c r="BN33" s="213"/>
      <c r="BO33" s="213"/>
      <c r="BP33" s="213"/>
      <c r="BQ33" s="213"/>
      <c r="BR33" s="213"/>
      <c r="BS33" s="213"/>
      <c r="BT33" s="87"/>
      <c r="BU33" s="214" t="s">
        <v>168</v>
      </c>
      <c r="BV33" s="212"/>
      <c r="BW33" s="212"/>
      <c r="BX33" s="212"/>
      <c r="BY33" s="212"/>
      <c r="BZ33" s="212"/>
      <c r="CA33" s="212"/>
      <c r="CB33" s="212"/>
      <c r="CC33" s="215" t="b">
        <v>0</v>
      </c>
      <c r="CD33" s="216" t="s">
        <v>169</v>
      </c>
      <c r="CE33" s="217"/>
      <c r="CF33" s="217"/>
      <c r="CG33" s="217"/>
      <c r="CH33" s="217"/>
      <c r="CI33" s="217"/>
      <c r="CJ33" s="218"/>
    </row>
    <row r="34" spans="1:88" ht="15.75" customHeight="1">
      <c r="A34" s="490"/>
      <c r="B34" s="411"/>
      <c r="C34" s="493"/>
      <c r="D34" s="478"/>
      <c r="E34" s="461"/>
      <c r="F34" s="461"/>
      <c r="G34" s="461"/>
      <c r="H34" s="461"/>
      <c r="I34" s="461"/>
      <c r="J34" s="480"/>
      <c r="K34" s="480"/>
      <c r="L34" s="480"/>
      <c r="M34" s="480"/>
      <c r="N34" s="480"/>
      <c r="O34" s="480"/>
      <c r="P34" s="480"/>
      <c r="Q34" s="480"/>
      <c r="R34" s="480"/>
      <c r="S34" s="480"/>
      <c r="T34" s="481"/>
      <c r="U34" s="483"/>
      <c r="V34" s="461"/>
      <c r="W34" s="461"/>
      <c r="X34" s="461"/>
      <c r="Y34" s="461"/>
      <c r="Z34" s="461"/>
      <c r="AA34" s="461"/>
      <c r="AB34" s="219"/>
      <c r="AC34" s="220"/>
      <c r="AD34" s="485" t="s">
        <v>170</v>
      </c>
      <c r="AE34" s="485"/>
      <c r="AF34" s="485"/>
      <c r="AG34" s="485"/>
      <c r="AH34" s="485"/>
      <c r="AI34" s="485"/>
      <c r="AJ34" s="486"/>
      <c r="AK34" s="208" t="str" cm="1">
        <f t="array" aca="1" ref="AK34" ca="1">IF($BU$26,IF(SUMPRODUCT(LEN(J33)-LEN(SUBSTITUTE(LOWER(J33), MID("abcdefghijklmnopqrstuvwxyz", ROW(INDIRECT("1:26")), 1), ""))) &lt;= 2, "← Name should be filled in English.", ""),"")</f>
        <v/>
      </c>
      <c r="BB34" s="158"/>
      <c r="BC34" s="90"/>
      <c r="BD34" s="221"/>
      <c r="BE34" s="222"/>
      <c r="BF34" s="222"/>
      <c r="BG34" s="222"/>
      <c r="BH34" s="222"/>
      <c r="BI34" s="222"/>
      <c r="BJ34" s="198"/>
      <c r="BK34" s="198"/>
      <c r="BL34" s="198"/>
      <c r="BM34" s="198"/>
      <c r="BN34" s="198"/>
      <c r="BO34" s="198"/>
      <c r="BP34" s="198"/>
      <c r="BQ34" s="198"/>
      <c r="BR34" s="198"/>
      <c r="BS34" s="198"/>
      <c r="BT34" s="75"/>
      <c r="BU34" s="223"/>
      <c r="BV34" s="222"/>
      <c r="BW34" s="222"/>
      <c r="BX34" s="222"/>
      <c r="BY34" s="222"/>
      <c r="BZ34" s="222"/>
      <c r="CA34" s="222"/>
      <c r="CB34" s="222"/>
      <c r="CC34" s="224" t="b">
        <v>0</v>
      </c>
      <c r="CD34" s="183" t="s">
        <v>171</v>
      </c>
      <c r="CE34" s="183"/>
      <c r="CF34" s="183"/>
      <c r="CG34" s="183"/>
      <c r="CH34" s="183"/>
      <c r="CI34" s="183"/>
      <c r="CJ34" s="225"/>
    </row>
    <row r="35" spans="1:88" ht="15.75" customHeight="1">
      <c r="A35" s="490"/>
      <c r="B35" s="411"/>
      <c r="C35" s="493"/>
      <c r="D35" s="478">
        <v>2</v>
      </c>
      <c r="E35" s="479" t="s">
        <v>425</v>
      </c>
      <c r="F35" s="461"/>
      <c r="G35" s="461"/>
      <c r="H35" s="461"/>
      <c r="I35" s="461"/>
      <c r="J35" s="480"/>
      <c r="K35" s="480"/>
      <c r="L35" s="480"/>
      <c r="M35" s="480"/>
      <c r="N35" s="480"/>
      <c r="O35" s="480"/>
      <c r="P35" s="480"/>
      <c r="Q35" s="480"/>
      <c r="R35" s="480"/>
      <c r="S35" s="480"/>
      <c r="T35" s="481"/>
      <c r="U35" s="482" t="s">
        <v>172</v>
      </c>
      <c r="V35" s="461"/>
      <c r="W35" s="461"/>
      <c r="X35" s="461"/>
      <c r="Y35" s="461"/>
      <c r="Z35" s="461"/>
      <c r="AA35" s="461"/>
      <c r="AB35" s="219"/>
      <c r="AC35" s="220"/>
      <c r="AD35" s="484" t="s">
        <v>173</v>
      </c>
      <c r="AE35" s="485"/>
      <c r="AF35" s="485"/>
      <c r="AG35" s="485"/>
      <c r="AH35" s="485"/>
      <c r="AI35" s="485"/>
      <c r="AJ35" s="486"/>
      <c r="AK35" s="81" t="str" cm="1">
        <f t="array" aca="1" ref="AK35" ca="1">IF($BU$26,IF(SUMPRODUCT(LEN(J35)-LEN(SUBSTITUTE(LOWER(J35), MID("abcdefghijklmnopqrstuvwxyz", ROW(INDIRECT("1:26")), 1), ""))) &lt;= 2, "←廠商資訊填寫英文 ", ""),"")</f>
        <v/>
      </c>
      <c r="BB35" s="158"/>
      <c r="BC35" s="90"/>
      <c r="BD35" s="221">
        <v>2</v>
      </c>
      <c r="BE35" s="226" t="s">
        <v>174</v>
      </c>
      <c r="BF35" s="222"/>
      <c r="BG35" s="222"/>
      <c r="BH35" s="222"/>
      <c r="BI35" s="222"/>
      <c r="BJ35" s="198"/>
      <c r="BK35" s="198"/>
      <c r="BL35" s="198"/>
      <c r="BM35" s="198"/>
      <c r="BN35" s="198"/>
      <c r="BO35" s="198"/>
      <c r="BP35" s="198"/>
      <c r="BQ35" s="198"/>
      <c r="BR35" s="198"/>
      <c r="BS35" s="198"/>
      <c r="BT35" s="75"/>
      <c r="BU35" s="223" t="s">
        <v>175</v>
      </c>
      <c r="BV35" s="222"/>
      <c r="BW35" s="222"/>
      <c r="BX35" s="222"/>
      <c r="BY35" s="222"/>
      <c r="BZ35" s="222"/>
      <c r="CA35" s="222"/>
      <c r="CB35" s="222"/>
      <c r="CC35" s="224" t="b">
        <v>0</v>
      </c>
      <c r="CD35" s="183" t="s">
        <v>176</v>
      </c>
      <c r="CE35" s="183"/>
      <c r="CF35" s="183"/>
      <c r="CG35" s="183"/>
      <c r="CH35" s="183"/>
      <c r="CI35" s="183"/>
      <c r="CJ35" s="225"/>
    </row>
    <row r="36" spans="1:88" ht="15.75" customHeight="1">
      <c r="A36" s="490"/>
      <c r="B36" s="411"/>
      <c r="C36" s="493"/>
      <c r="D36" s="478"/>
      <c r="E36" s="461"/>
      <c r="F36" s="461"/>
      <c r="G36" s="461"/>
      <c r="H36" s="461"/>
      <c r="I36" s="461"/>
      <c r="J36" s="480"/>
      <c r="K36" s="480"/>
      <c r="L36" s="480"/>
      <c r="M36" s="480"/>
      <c r="N36" s="480"/>
      <c r="O36" s="480"/>
      <c r="P36" s="480"/>
      <c r="Q36" s="480"/>
      <c r="R36" s="480"/>
      <c r="S36" s="480"/>
      <c r="T36" s="481"/>
      <c r="U36" s="483"/>
      <c r="V36" s="461"/>
      <c r="W36" s="461"/>
      <c r="X36" s="461"/>
      <c r="Y36" s="461"/>
      <c r="Z36" s="461"/>
      <c r="AA36" s="461"/>
      <c r="AB36" s="219"/>
      <c r="AC36" s="220"/>
      <c r="AD36" s="485" t="s">
        <v>177</v>
      </c>
      <c r="AE36" s="485"/>
      <c r="AF36" s="485"/>
      <c r="AG36" s="485"/>
      <c r="AH36" s="485"/>
      <c r="AI36" s="485"/>
      <c r="AJ36" s="486"/>
      <c r="AK36" s="81" t="str" cm="1">
        <f t="array" aca="1" ref="AK36" ca="1">IF($BU$26,IF(SUMPRODUCT(LEN(J35)-LEN(SUBSTITUTE(LOWER(J35), MID("abcdefghijklmnopqrstuvwxyz", ROW(INDIRECT("1:26")), 1), ""))) &lt;= 2, "←Supplier/Manufacturer should be filled in English.", ""),"")</f>
        <v/>
      </c>
      <c r="BB36" s="158"/>
      <c r="BC36" s="90"/>
      <c r="BD36" s="221"/>
      <c r="BE36" s="222"/>
      <c r="BF36" s="222"/>
      <c r="BG36" s="222"/>
      <c r="BH36" s="222"/>
      <c r="BI36" s="222"/>
      <c r="BJ36" s="198"/>
      <c r="BK36" s="198"/>
      <c r="BL36" s="198"/>
      <c r="BM36" s="198"/>
      <c r="BN36" s="198"/>
      <c r="BO36" s="198"/>
      <c r="BP36" s="198"/>
      <c r="BQ36" s="198"/>
      <c r="BR36" s="198"/>
      <c r="BS36" s="198"/>
      <c r="BT36" s="75"/>
      <c r="BU36" s="223"/>
      <c r="BV36" s="222"/>
      <c r="BW36" s="222"/>
      <c r="BX36" s="222"/>
      <c r="BY36" s="222"/>
      <c r="BZ36" s="222"/>
      <c r="CA36" s="222"/>
      <c r="CB36" s="222"/>
      <c r="CC36" s="224" t="b">
        <v>0</v>
      </c>
      <c r="CD36" s="183" t="s">
        <v>178</v>
      </c>
      <c r="CE36" s="183"/>
      <c r="CF36" s="183"/>
      <c r="CG36" s="183"/>
      <c r="CH36" s="183"/>
      <c r="CI36" s="183"/>
      <c r="CJ36" s="225"/>
    </row>
    <row r="37" spans="1:88" ht="15.75" customHeight="1">
      <c r="A37" s="513" t="str">
        <f>IF(J35&lt;&gt;L3,"委託檢測聲明書連結","")</f>
        <v/>
      </c>
      <c r="B37" s="411"/>
      <c r="C37" s="493"/>
      <c r="D37" s="478"/>
      <c r="E37" s="461"/>
      <c r="F37" s="461"/>
      <c r="G37" s="461"/>
      <c r="H37" s="461"/>
      <c r="I37" s="461"/>
      <c r="J37" s="480"/>
      <c r="K37" s="480"/>
      <c r="L37" s="480"/>
      <c r="M37" s="480"/>
      <c r="N37" s="480"/>
      <c r="O37" s="480"/>
      <c r="P37" s="480"/>
      <c r="Q37" s="480"/>
      <c r="R37" s="480"/>
      <c r="S37" s="480"/>
      <c r="T37" s="481"/>
      <c r="U37" s="483"/>
      <c r="V37" s="461"/>
      <c r="W37" s="461"/>
      <c r="X37" s="461"/>
      <c r="Y37" s="461"/>
      <c r="Z37" s="461"/>
      <c r="AA37" s="461"/>
      <c r="AB37" s="219"/>
      <c r="AC37" s="220"/>
      <c r="AD37" s="485" t="s">
        <v>179</v>
      </c>
      <c r="AE37" s="485"/>
      <c r="AF37" s="485"/>
      <c r="AG37" s="485"/>
      <c r="AH37" s="485"/>
      <c r="AI37" s="485"/>
      <c r="AJ37" s="486"/>
      <c r="BB37" s="158"/>
      <c r="BC37" s="90"/>
      <c r="BD37" s="221"/>
      <c r="BE37" s="222"/>
      <c r="BF37" s="222"/>
      <c r="BG37" s="222"/>
      <c r="BH37" s="222"/>
      <c r="BI37" s="222"/>
      <c r="BJ37" s="198"/>
      <c r="BK37" s="198"/>
      <c r="BL37" s="198"/>
      <c r="BM37" s="198"/>
      <c r="BN37" s="198"/>
      <c r="BO37" s="198"/>
      <c r="BP37" s="198"/>
      <c r="BQ37" s="198"/>
      <c r="BR37" s="198"/>
      <c r="BS37" s="198"/>
      <c r="BT37" s="75"/>
      <c r="BU37" s="223"/>
      <c r="BV37" s="222"/>
      <c r="BW37" s="222"/>
      <c r="BX37" s="222"/>
      <c r="BY37" s="222"/>
      <c r="BZ37" s="222"/>
      <c r="CA37" s="222"/>
      <c r="CB37" s="222"/>
      <c r="CC37" s="224" t="b">
        <v>0</v>
      </c>
      <c r="CD37" s="183" t="s">
        <v>180</v>
      </c>
      <c r="CE37" s="183"/>
      <c r="CF37" s="183"/>
      <c r="CG37" s="183"/>
      <c r="CH37" s="183"/>
      <c r="CI37" s="183"/>
      <c r="CJ37" s="225"/>
    </row>
    <row r="38" spans="1:88" ht="15.75" customHeight="1">
      <c r="A38" s="513"/>
      <c r="B38" s="411"/>
      <c r="C38" s="493"/>
      <c r="D38" s="375">
        <v>3</v>
      </c>
      <c r="E38" s="471" t="s">
        <v>181</v>
      </c>
      <c r="F38" s="472"/>
      <c r="G38" s="472"/>
      <c r="H38" s="472"/>
      <c r="I38" s="472"/>
      <c r="J38" s="473"/>
      <c r="K38" s="473"/>
      <c r="L38" s="473"/>
      <c r="M38" s="473"/>
      <c r="N38" s="473"/>
      <c r="O38" s="473"/>
      <c r="P38" s="473"/>
      <c r="Q38" s="473"/>
      <c r="R38" s="473"/>
      <c r="S38" s="473"/>
      <c r="T38" s="477"/>
      <c r="U38" s="482" t="s">
        <v>182</v>
      </c>
      <c r="V38" s="461"/>
      <c r="W38" s="461"/>
      <c r="X38" s="461"/>
      <c r="Y38" s="461"/>
      <c r="Z38" s="461"/>
      <c r="AA38" s="461"/>
      <c r="AB38" s="219"/>
      <c r="AC38" s="473"/>
      <c r="AD38" s="473"/>
      <c r="AE38" s="475" t="s">
        <v>183</v>
      </c>
      <c r="AF38" s="475"/>
      <c r="AG38" s="475"/>
      <c r="AH38" s="475"/>
      <c r="AI38" s="475"/>
      <c r="AJ38" s="476"/>
      <c r="AM38" s="227"/>
      <c r="BB38" s="158"/>
      <c r="BC38" s="90"/>
      <c r="BD38" s="228">
        <v>3</v>
      </c>
      <c r="BE38" s="222" t="s">
        <v>184</v>
      </c>
      <c r="BF38" s="222"/>
      <c r="BG38" s="222"/>
      <c r="BH38" s="222"/>
      <c r="BI38" s="222"/>
      <c r="BJ38" s="198"/>
      <c r="BK38" s="198"/>
      <c r="BL38" s="198"/>
      <c r="BM38" s="198"/>
      <c r="BN38" s="198"/>
      <c r="BO38" s="198"/>
      <c r="BP38" s="198"/>
      <c r="BQ38" s="198"/>
      <c r="BR38" s="198"/>
      <c r="BS38" s="198"/>
      <c r="BT38" s="75"/>
      <c r="BU38" s="223" t="s">
        <v>185</v>
      </c>
      <c r="BV38" s="222"/>
      <c r="BW38" s="222"/>
      <c r="BX38" s="222"/>
      <c r="BY38" s="222"/>
      <c r="BZ38" s="222"/>
      <c r="CA38" s="222"/>
      <c r="CB38" s="222"/>
      <c r="CC38" s="198"/>
      <c r="CD38" s="198"/>
      <c r="CE38" s="184" t="s">
        <v>186</v>
      </c>
      <c r="CF38" s="184"/>
      <c r="CG38" s="184"/>
      <c r="CH38" s="184"/>
      <c r="CI38" s="184"/>
      <c r="CJ38" s="229"/>
    </row>
    <row r="39" spans="1:88" ht="15.75" customHeight="1">
      <c r="A39" s="513"/>
      <c r="B39" s="411"/>
      <c r="C39" s="493"/>
      <c r="D39" s="375">
        <v>4</v>
      </c>
      <c r="E39" s="471" t="s">
        <v>187</v>
      </c>
      <c r="F39" s="472"/>
      <c r="G39" s="472"/>
      <c r="H39" s="472"/>
      <c r="I39" s="472"/>
      <c r="J39" s="473"/>
      <c r="K39" s="473"/>
      <c r="L39" s="473"/>
      <c r="M39" s="473"/>
      <c r="N39" s="473"/>
      <c r="O39" s="473"/>
      <c r="P39" s="473"/>
      <c r="Q39" s="473"/>
      <c r="R39" s="473"/>
      <c r="S39" s="473"/>
      <c r="T39" s="477"/>
      <c r="U39" s="483"/>
      <c r="V39" s="461"/>
      <c r="W39" s="461"/>
      <c r="X39" s="461"/>
      <c r="Y39" s="461"/>
      <c r="Z39" s="461"/>
      <c r="AA39" s="461"/>
      <c r="AB39" s="219"/>
      <c r="AC39" s="473"/>
      <c r="AD39" s="473"/>
      <c r="AE39" s="475" t="s">
        <v>188</v>
      </c>
      <c r="AF39" s="475" t="s">
        <v>189</v>
      </c>
      <c r="AG39" s="475"/>
      <c r="AH39" s="475"/>
      <c r="AI39" s="475"/>
      <c r="AJ39" s="476"/>
      <c r="BB39" s="158"/>
      <c r="BC39" s="90"/>
      <c r="BD39" s="228">
        <v>4</v>
      </c>
      <c r="BE39" s="222" t="s">
        <v>190</v>
      </c>
      <c r="BF39" s="222"/>
      <c r="BG39" s="222"/>
      <c r="BH39" s="222"/>
      <c r="BI39" s="222"/>
      <c r="BJ39" s="198"/>
      <c r="BK39" s="198"/>
      <c r="BL39" s="198"/>
      <c r="BM39" s="198"/>
      <c r="BN39" s="198"/>
      <c r="BO39" s="198"/>
      <c r="BP39" s="198"/>
      <c r="BQ39" s="198"/>
      <c r="BR39" s="198"/>
      <c r="BS39" s="198"/>
      <c r="BT39" s="75"/>
      <c r="BU39" s="223"/>
      <c r="BV39" s="222"/>
      <c r="BW39" s="222"/>
      <c r="BX39" s="222"/>
      <c r="BY39" s="222"/>
      <c r="BZ39" s="222"/>
      <c r="CA39" s="222"/>
      <c r="CB39" s="222"/>
      <c r="CC39" s="198"/>
      <c r="CD39" s="198"/>
      <c r="CE39" s="184" t="s">
        <v>191</v>
      </c>
      <c r="CF39" s="184" t="s">
        <v>192</v>
      </c>
      <c r="CG39" s="184"/>
      <c r="CH39" s="184"/>
      <c r="CI39" s="184"/>
      <c r="CJ39" s="229"/>
    </row>
    <row r="40" spans="1:88" ht="15.75" customHeight="1">
      <c r="A40" s="513"/>
      <c r="B40" s="411"/>
      <c r="C40" s="493"/>
      <c r="D40" s="375">
        <v>5</v>
      </c>
      <c r="E40" s="471" t="s">
        <v>193</v>
      </c>
      <c r="F40" s="472"/>
      <c r="G40" s="472"/>
      <c r="H40" s="472"/>
      <c r="I40" s="472"/>
      <c r="J40" s="473"/>
      <c r="K40" s="473"/>
      <c r="L40" s="473"/>
      <c r="M40" s="473"/>
      <c r="N40" s="473"/>
      <c r="O40" s="473"/>
      <c r="P40" s="473"/>
      <c r="Q40" s="473"/>
      <c r="R40" s="473"/>
      <c r="S40" s="473"/>
      <c r="T40" s="477"/>
      <c r="U40" s="483"/>
      <c r="V40" s="461"/>
      <c r="W40" s="461"/>
      <c r="X40" s="461"/>
      <c r="Y40" s="461"/>
      <c r="Z40" s="461"/>
      <c r="AA40" s="461"/>
      <c r="AB40" s="219"/>
      <c r="AC40" s="504" t="s">
        <v>194</v>
      </c>
      <c r="AD40" s="504"/>
      <c r="AE40" s="504"/>
      <c r="AF40" s="504"/>
      <c r="AG40" s="504"/>
      <c r="AH40" s="504"/>
      <c r="AI40" s="504"/>
      <c r="AJ40" s="505"/>
      <c r="BB40" s="158"/>
      <c r="BC40" s="90"/>
      <c r="BD40" s="228">
        <v>5</v>
      </c>
      <c r="BE40" s="222" t="s">
        <v>195</v>
      </c>
      <c r="BF40" s="222"/>
      <c r="BG40" s="222"/>
      <c r="BH40" s="222"/>
      <c r="BI40" s="222"/>
      <c r="BJ40" s="198"/>
      <c r="BK40" s="198"/>
      <c r="BL40" s="198"/>
      <c r="BM40" s="198"/>
      <c r="BN40" s="198"/>
      <c r="BO40" s="198"/>
      <c r="BP40" s="198"/>
      <c r="BQ40" s="198"/>
      <c r="BR40" s="198"/>
      <c r="BS40" s="198"/>
      <c r="BT40" s="75"/>
      <c r="BU40" s="223"/>
      <c r="BV40" s="222"/>
      <c r="BW40" s="222"/>
      <c r="BX40" s="222"/>
      <c r="BY40" s="222"/>
      <c r="BZ40" s="222"/>
      <c r="CA40" s="222"/>
      <c r="CB40" s="222"/>
      <c r="CC40" s="230" t="s">
        <v>196</v>
      </c>
      <c r="CD40" s="230"/>
      <c r="CE40" s="230"/>
      <c r="CF40" s="230"/>
      <c r="CG40" s="230"/>
      <c r="CH40" s="230"/>
      <c r="CI40" s="230"/>
      <c r="CJ40" s="231"/>
    </row>
    <row r="41" spans="1:88" ht="15.75" customHeight="1" thickBot="1">
      <c r="A41" s="513"/>
      <c r="B41" s="411"/>
      <c r="C41" s="493"/>
      <c r="D41" s="232">
        <v>6</v>
      </c>
      <c r="E41" s="508" t="s">
        <v>197</v>
      </c>
      <c r="F41" s="509"/>
      <c r="G41" s="509"/>
      <c r="H41" s="509"/>
      <c r="I41" s="509"/>
      <c r="J41" s="510"/>
      <c r="K41" s="511"/>
      <c r="L41" s="511"/>
      <c r="M41" s="511"/>
      <c r="N41" s="511"/>
      <c r="O41" s="511"/>
      <c r="P41" s="511"/>
      <c r="Q41" s="511"/>
      <c r="R41" s="511"/>
      <c r="S41" s="511"/>
      <c r="T41" s="512"/>
      <c r="U41" s="514"/>
      <c r="V41" s="515"/>
      <c r="W41" s="515"/>
      <c r="X41" s="515"/>
      <c r="Y41" s="515"/>
      <c r="Z41" s="515"/>
      <c r="AA41" s="515"/>
      <c r="AB41" s="233"/>
      <c r="AC41" s="506"/>
      <c r="AD41" s="506"/>
      <c r="AE41" s="506"/>
      <c r="AF41" s="506"/>
      <c r="AG41" s="506"/>
      <c r="AH41" s="506"/>
      <c r="AI41" s="506"/>
      <c r="AJ41" s="507"/>
      <c r="BB41" s="158"/>
      <c r="BC41" s="90"/>
      <c r="BD41" s="228">
        <v>6</v>
      </c>
      <c r="BE41" s="222" t="s">
        <v>198</v>
      </c>
      <c r="BF41" s="222"/>
      <c r="BG41" s="222"/>
      <c r="BH41" s="222"/>
      <c r="BI41" s="222"/>
      <c r="BJ41" s="198"/>
      <c r="BK41" s="198"/>
      <c r="BL41" s="198"/>
      <c r="BM41" s="198"/>
      <c r="BN41" s="198"/>
      <c r="BO41" s="198"/>
      <c r="BP41" s="198"/>
      <c r="BQ41" s="198"/>
      <c r="BR41" s="198"/>
      <c r="BS41" s="198"/>
      <c r="BT41" s="75"/>
      <c r="BU41" s="234"/>
      <c r="BV41" s="235"/>
      <c r="BW41" s="235"/>
      <c r="BX41" s="235"/>
      <c r="BY41" s="235"/>
      <c r="BZ41" s="235"/>
      <c r="CA41" s="235"/>
      <c r="CB41" s="235"/>
      <c r="CC41" s="236"/>
      <c r="CD41" s="236"/>
      <c r="CE41" s="236"/>
      <c r="CF41" s="236"/>
      <c r="CG41" s="236"/>
      <c r="CH41" s="236"/>
      <c r="CI41" s="236"/>
      <c r="CJ41" s="237"/>
    </row>
    <row r="42" spans="1:88" ht="24.75" customHeight="1">
      <c r="B42" s="411"/>
      <c r="C42" s="414"/>
      <c r="D42" s="457">
        <v>7</v>
      </c>
      <c r="E42" s="459" t="s">
        <v>199</v>
      </c>
      <c r="F42" s="460"/>
      <c r="G42" s="460"/>
      <c r="H42" s="460"/>
      <c r="I42" s="460"/>
      <c r="J42" s="238"/>
      <c r="K42" s="462" t="s">
        <v>200</v>
      </c>
      <c r="L42" s="463"/>
      <c r="M42" s="463"/>
      <c r="N42" s="463"/>
      <c r="O42" s="463"/>
      <c r="P42" s="463"/>
      <c r="Q42" s="463"/>
      <c r="R42" s="463"/>
      <c r="S42" s="463"/>
      <c r="T42" s="463"/>
      <c r="U42" s="464" t="s">
        <v>201</v>
      </c>
      <c r="V42" s="465"/>
      <c r="W42" s="465"/>
      <c r="X42" s="465"/>
      <c r="Y42" s="465"/>
      <c r="Z42" s="465"/>
      <c r="AA42" s="465"/>
      <c r="AB42" s="465"/>
      <c r="AC42" s="465"/>
      <c r="AD42" s="465"/>
      <c r="AE42" s="465"/>
      <c r="AF42" s="465"/>
      <c r="AG42" s="465"/>
      <c r="AH42" s="465"/>
      <c r="AI42" s="465"/>
      <c r="AJ42" s="466"/>
      <c r="BB42" s="158"/>
      <c r="BC42" s="90"/>
      <c r="BD42" s="221">
        <v>7</v>
      </c>
      <c r="BE42" s="222" t="s">
        <v>202</v>
      </c>
      <c r="BF42" s="222"/>
      <c r="BG42" s="222"/>
      <c r="BH42" s="222"/>
      <c r="BI42" s="222"/>
      <c r="BJ42" s="239" t="b">
        <v>0</v>
      </c>
      <c r="BK42" s="222" t="s">
        <v>203</v>
      </c>
      <c r="BL42" s="183"/>
      <c r="BM42" s="183"/>
      <c r="BN42" s="183"/>
      <c r="BO42" s="183"/>
      <c r="BP42" s="183"/>
      <c r="BQ42" s="183"/>
      <c r="BR42" s="183"/>
      <c r="BS42" s="183"/>
      <c r="BT42" s="183"/>
      <c r="BU42" s="240" t="s">
        <v>204</v>
      </c>
      <c r="BV42" s="241"/>
      <c r="BW42" s="241"/>
      <c r="BX42" s="241"/>
      <c r="BY42" s="241"/>
      <c r="BZ42" s="241"/>
      <c r="CA42" s="241"/>
      <c r="CB42" s="241"/>
      <c r="CC42" s="241"/>
      <c r="CD42" s="241"/>
      <c r="CE42" s="241"/>
      <c r="CF42" s="241"/>
      <c r="CG42" s="241"/>
      <c r="CH42" s="241"/>
      <c r="CI42" s="241"/>
      <c r="CJ42" s="242"/>
    </row>
    <row r="43" spans="1:88" ht="24.75" customHeight="1">
      <c r="B43" s="411"/>
      <c r="C43" s="414"/>
      <c r="D43" s="458"/>
      <c r="E43" s="461"/>
      <c r="F43" s="461"/>
      <c r="G43" s="461"/>
      <c r="H43" s="461"/>
      <c r="I43" s="461"/>
      <c r="J43" s="243"/>
      <c r="K43" s="469" t="s">
        <v>205</v>
      </c>
      <c r="L43" s="470"/>
      <c r="M43" s="470"/>
      <c r="N43" s="470"/>
      <c r="O43" s="470"/>
      <c r="P43" s="470"/>
      <c r="Q43" s="470"/>
      <c r="R43" s="470"/>
      <c r="S43" s="470"/>
      <c r="T43" s="470"/>
      <c r="U43" s="467"/>
      <c r="V43" s="467"/>
      <c r="W43" s="467"/>
      <c r="X43" s="467"/>
      <c r="Y43" s="467"/>
      <c r="Z43" s="467"/>
      <c r="AA43" s="467"/>
      <c r="AB43" s="467"/>
      <c r="AC43" s="467"/>
      <c r="AD43" s="467"/>
      <c r="AE43" s="467"/>
      <c r="AF43" s="467"/>
      <c r="AG43" s="467"/>
      <c r="AH43" s="467"/>
      <c r="AI43" s="467"/>
      <c r="AJ43" s="468"/>
      <c r="BB43" s="158"/>
      <c r="BC43" s="90"/>
      <c r="BD43" s="221"/>
      <c r="BE43" s="222"/>
      <c r="BF43" s="222"/>
      <c r="BG43" s="222"/>
      <c r="BH43" s="222"/>
      <c r="BI43" s="222"/>
      <c r="BJ43" s="244" t="b">
        <v>0</v>
      </c>
      <c r="BK43" s="222" t="s">
        <v>206</v>
      </c>
      <c r="BL43" s="183"/>
      <c r="BM43" s="183"/>
      <c r="BN43" s="183"/>
      <c r="BO43" s="183"/>
      <c r="BP43" s="183"/>
      <c r="BQ43" s="183"/>
      <c r="BR43" s="183"/>
      <c r="BS43" s="183"/>
      <c r="BT43" s="183"/>
      <c r="BU43" s="222"/>
      <c r="BV43" s="222"/>
      <c r="BW43" s="222"/>
      <c r="BX43" s="222"/>
      <c r="BY43" s="222"/>
      <c r="BZ43" s="222"/>
      <c r="CA43" s="222"/>
      <c r="CB43" s="222"/>
      <c r="CC43" s="222"/>
      <c r="CD43" s="222"/>
      <c r="CE43" s="222"/>
      <c r="CF43" s="222"/>
      <c r="CG43" s="222"/>
      <c r="CH43" s="222"/>
      <c r="CI43" s="222"/>
      <c r="CJ43" s="245"/>
    </row>
    <row r="44" spans="1:88">
      <c r="A44" s="246"/>
      <c r="B44" s="411"/>
      <c r="C44" s="414"/>
      <c r="D44" s="376">
        <v>8</v>
      </c>
      <c r="E44" s="471" t="s">
        <v>207</v>
      </c>
      <c r="F44" s="472"/>
      <c r="G44" s="472"/>
      <c r="H44" s="472"/>
      <c r="I44" s="472"/>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c r="AJ44" s="474"/>
      <c r="BB44" s="158"/>
      <c r="BC44" s="90"/>
      <c r="BD44" s="228">
        <v>8</v>
      </c>
      <c r="BE44" s="222" t="s">
        <v>208</v>
      </c>
      <c r="BF44" s="222"/>
      <c r="BG44" s="222"/>
      <c r="BH44" s="222"/>
      <c r="BI44" s="222"/>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247"/>
    </row>
    <row r="45" spans="1:88" ht="20.25" customHeight="1">
      <c r="A45" s="248"/>
      <c r="B45" s="411"/>
      <c r="C45" s="414"/>
      <c r="D45" s="447" t="s">
        <v>209</v>
      </c>
      <c r="E45" s="448"/>
      <c r="F45" s="448"/>
      <c r="G45" s="448"/>
      <c r="H45" s="448"/>
      <c r="I45" s="448"/>
      <c r="J45" s="448"/>
      <c r="K45" s="448"/>
      <c r="L45" s="448"/>
      <c r="M45" s="448"/>
      <c r="N45" s="448"/>
      <c r="O45" s="448"/>
      <c r="P45" s="448"/>
      <c r="Q45" s="448"/>
      <c r="R45" s="448"/>
      <c r="S45" s="448"/>
      <c r="T45" s="448"/>
      <c r="U45" s="448"/>
      <c r="V45" s="448"/>
      <c r="W45" s="448"/>
      <c r="X45" s="448"/>
      <c r="Y45" s="448"/>
      <c r="Z45" s="448"/>
      <c r="AA45" s="448"/>
      <c r="AB45" s="448"/>
      <c r="AC45" s="448"/>
      <c r="AD45" s="448"/>
      <c r="AE45" s="448"/>
      <c r="AF45" s="448"/>
      <c r="AG45" s="448"/>
      <c r="AH45" s="448"/>
      <c r="AI45" s="448"/>
      <c r="AJ45" s="449"/>
      <c r="AL45" s="148"/>
      <c r="BB45" s="158"/>
      <c r="BC45" s="90"/>
      <c r="BD45" s="249" t="s">
        <v>210</v>
      </c>
      <c r="BE45" s="250"/>
      <c r="BF45" s="250"/>
      <c r="BG45" s="250"/>
      <c r="BH45" s="250"/>
      <c r="BI45" s="250"/>
      <c r="BJ45" s="250"/>
      <c r="BK45" s="250"/>
      <c r="BL45" s="250"/>
      <c r="BM45" s="250"/>
      <c r="BN45" s="250"/>
      <c r="BO45" s="250"/>
      <c r="BP45" s="250"/>
      <c r="BQ45" s="250"/>
      <c r="BR45" s="250"/>
      <c r="BS45" s="250"/>
      <c r="BT45" s="250"/>
      <c r="BU45" s="250"/>
      <c r="BV45" s="250"/>
      <c r="BW45" s="250"/>
      <c r="BX45" s="250"/>
      <c r="BY45" s="250"/>
      <c r="BZ45" s="250"/>
      <c r="CA45" s="250"/>
      <c r="CB45" s="250"/>
      <c r="CC45" s="250"/>
      <c r="CD45" s="250"/>
      <c r="CE45" s="250"/>
      <c r="CF45" s="250"/>
      <c r="CG45" s="251"/>
      <c r="CH45" s="251"/>
      <c r="CI45" s="251"/>
      <c r="CJ45" s="252"/>
    </row>
    <row r="46" spans="1:88" ht="31.5" customHeight="1" thickBot="1">
      <c r="B46" s="412"/>
      <c r="C46" s="415"/>
      <c r="D46" s="450" t="s">
        <v>211</v>
      </c>
      <c r="E46" s="451"/>
      <c r="F46" s="451"/>
      <c r="G46" s="451"/>
      <c r="H46" s="451"/>
      <c r="I46" s="451"/>
      <c r="J46" s="451"/>
      <c r="K46" s="451"/>
      <c r="L46" s="451"/>
      <c r="M46" s="451"/>
      <c r="N46" s="451"/>
      <c r="O46" s="451"/>
      <c r="P46" s="451"/>
      <c r="Q46" s="451"/>
      <c r="R46" s="451"/>
      <c r="S46" s="451"/>
      <c r="T46" s="451"/>
      <c r="U46" s="451"/>
      <c r="V46" s="451"/>
      <c r="W46" s="451"/>
      <c r="X46" s="451"/>
      <c r="Y46" s="451"/>
      <c r="Z46" s="451"/>
      <c r="AA46" s="451"/>
      <c r="AB46" s="451"/>
      <c r="AC46" s="451"/>
      <c r="AD46" s="451"/>
      <c r="AE46" s="451"/>
      <c r="AF46" s="451"/>
      <c r="AG46" s="451"/>
      <c r="AH46" s="451"/>
      <c r="AI46" s="451"/>
      <c r="AJ46" s="452"/>
      <c r="BB46" s="201"/>
      <c r="BC46" s="202"/>
      <c r="BD46" s="253" t="s">
        <v>212</v>
      </c>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c r="CF46" s="254"/>
      <c r="CG46" s="254"/>
      <c r="CH46" s="254"/>
      <c r="CI46" s="254"/>
      <c r="CJ46" s="255"/>
    </row>
    <row r="47" spans="1:88" ht="14.25" customHeight="1" thickTop="1">
      <c r="A47" s="256"/>
      <c r="B47" s="453" t="s">
        <v>213</v>
      </c>
      <c r="C47" s="413" t="s">
        <v>214</v>
      </c>
      <c r="D47" s="454" t="s">
        <v>215</v>
      </c>
      <c r="E47" s="454"/>
      <c r="F47" s="454"/>
      <c r="G47" s="454"/>
      <c r="H47" s="454"/>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4"/>
      <c r="AH47" s="454"/>
      <c r="AI47" s="454"/>
      <c r="AJ47" s="455"/>
      <c r="AL47" s="456"/>
      <c r="BB47" s="257" t="s">
        <v>216</v>
      </c>
      <c r="BC47" s="71" t="s">
        <v>217</v>
      </c>
      <c r="BD47" s="258" t="s">
        <v>218</v>
      </c>
      <c r="BE47" s="258"/>
      <c r="BF47" s="258"/>
      <c r="BG47" s="258"/>
      <c r="BH47" s="258"/>
      <c r="BI47" s="258"/>
      <c r="BJ47" s="258"/>
      <c r="BK47" s="258"/>
      <c r="BL47" s="258"/>
      <c r="BM47" s="258"/>
      <c r="BN47" s="258"/>
      <c r="BO47" s="258"/>
      <c r="BP47" s="258"/>
      <c r="BQ47" s="258"/>
      <c r="BR47" s="258"/>
      <c r="BS47" s="258"/>
      <c r="BT47" s="258"/>
      <c r="BU47" s="258"/>
      <c r="BV47" s="258"/>
      <c r="BW47" s="258"/>
      <c r="BX47" s="258"/>
      <c r="BY47" s="258"/>
      <c r="BZ47" s="258"/>
      <c r="CA47" s="258"/>
      <c r="CB47" s="258"/>
      <c r="CC47" s="258"/>
      <c r="CD47" s="258"/>
      <c r="CE47" s="258"/>
      <c r="CF47" s="258"/>
      <c r="CG47" s="258"/>
      <c r="CH47" s="258"/>
      <c r="CI47" s="258"/>
      <c r="CJ47" s="258"/>
    </row>
    <row r="48" spans="1:88" ht="54" customHeight="1">
      <c r="A48" s="437"/>
      <c r="B48" s="411"/>
      <c r="C48" s="414"/>
      <c r="D48" s="438" t="s">
        <v>219</v>
      </c>
      <c r="E48" s="438"/>
      <c r="F48" s="438"/>
      <c r="G48" s="438"/>
      <c r="H48" s="438"/>
      <c r="I48" s="438"/>
      <c r="J48" s="438"/>
      <c r="K48" s="438"/>
      <c r="L48" s="438"/>
      <c r="M48" s="438"/>
      <c r="N48" s="438"/>
      <c r="O48" s="438"/>
      <c r="P48" s="438"/>
      <c r="Q48" s="438"/>
      <c r="R48" s="438"/>
      <c r="S48" s="438"/>
      <c r="T48" s="438"/>
      <c r="U48" s="438"/>
      <c r="V48" s="438"/>
      <c r="W48" s="438"/>
      <c r="X48" s="438"/>
      <c r="Y48" s="438"/>
      <c r="Z48" s="438"/>
      <c r="AA48" s="438"/>
      <c r="AB48" s="438"/>
      <c r="AC48" s="438"/>
      <c r="AD48" s="438"/>
      <c r="AE48" s="438"/>
      <c r="AF48" s="438"/>
      <c r="AG48" s="438"/>
      <c r="AH48" s="438"/>
      <c r="AI48" s="438"/>
      <c r="AJ48" s="439"/>
      <c r="AK48" s="259"/>
      <c r="AL48" s="456"/>
      <c r="AQ48" s="260"/>
      <c r="BB48" s="257"/>
      <c r="BC48" s="71"/>
      <c r="BD48" s="261" t="s">
        <v>220</v>
      </c>
      <c r="BE48" s="262"/>
      <c r="BF48" s="262"/>
      <c r="BG48" s="262"/>
      <c r="BH48" s="262"/>
      <c r="BI48" s="262"/>
      <c r="BJ48" s="262"/>
      <c r="BK48" s="262"/>
      <c r="BL48" s="262"/>
      <c r="BM48" s="262"/>
      <c r="BN48" s="262"/>
      <c r="BO48" s="262"/>
      <c r="BP48" s="262"/>
      <c r="BQ48" s="262"/>
      <c r="BR48" s="262"/>
      <c r="BS48" s="262"/>
      <c r="BT48" s="262"/>
      <c r="BU48" s="262"/>
      <c r="BV48" s="262"/>
      <c r="BW48" s="262"/>
      <c r="BX48" s="262"/>
      <c r="BY48" s="262"/>
      <c r="BZ48" s="262"/>
      <c r="CA48" s="262"/>
      <c r="CB48" s="262"/>
      <c r="CC48" s="262"/>
      <c r="CD48" s="262"/>
      <c r="CE48" s="262"/>
      <c r="CF48" s="262"/>
      <c r="CG48" s="262"/>
      <c r="CH48" s="262"/>
      <c r="CI48" s="262"/>
      <c r="CJ48" s="263"/>
    </row>
    <row r="49" spans="1:88" ht="54" customHeight="1">
      <c r="A49" s="437"/>
      <c r="B49" s="411"/>
      <c r="C49" s="414"/>
      <c r="D49" s="438"/>
      <c r="E49" s="438"/>
      <c r="F49" s="438"/>
      <c r="G49" s="438"/>
      <c r="H49" s="438"/>
      <c r="I49" s="438"/>
      <c r="J49" s="438"/>
      <c r="K49" s="438"/>
      <c r="L49" s="438"/>
      <c r="M49" s="438"/>
      <c r="N49" s="438"/>
      <c r="O49" s="438"/>
      <c r="P49" s="438"/>
      <c r="Q49" s="438"/>
      <c r="R49" s="438"/>
      <c r="S49" s="438"/>
      <c r="T49" s="438"/>
      <c r="U49" s="438"/>
      <c r="V49" s="438"/>
      <c r="W49" s="438"/>
      <c r="X49" s="438"/>
      <c r="Y49" s="438"/>
      <c r="Z49" s="438"/>
      <c r="AA49" s="438"/>
      <c r="AB49" s="438"/>
      <c r="AC49" s="438"/>
      <c r="AD49" s="438"/>
      <c r="AE49" s="438"/>
      <c r="AF49" s="438"/>
      <c r="AG49" s="438"/>
      <c r="AH49" s="438"/>
      <c r="AI49" s="438"/>
      <c r="AJ49" s="439"/>
      <c r="AL49" s="456"/>
      <c r="BB49" s="257"/>
      <c r="BC49" s="71"/>
      <c r="BD49" s="261"/>
      <c r="BE49" s="262"/>
      <c r="BF49" s="262"/>
      <c r="BG49" s="262"/>
      <c r="BH49" s="262"/>
      <c r="BI49" s="262"/>
      <c r="BJ49" s="262"/>
      <c r="BK49" s="262"/>
      <c r="BL49" s="262"/>
      <c r="BM49" s="262"/>
      <c r="BN49" s="262"/>
      <c r="BO49" s="262"/>
      <c r="BP49" s="262"/>
      <c r="BQ49" s="262"/>
      <c r="BR49" s="262"/>
      <c r="BS49" s="262"/>
      <c r="BT49" s="262"/>
      <c r="BU49" s="262"/>
      <c r="BV49" s="262"/>
      <c r="BW49" s="262"/>
      <c r="BX49" s="262"/>
      <c r="BY49" s="262"/>
      <c r="BZ49" s="262"/>
      <c r="CA49" s="262"/>
      <c r="CB49" s="262"/>
      <c r="CC49" s="262"/>
      <c r="CD49" s="262"/>
      <c r="CE49" s="262"/>
      <c r="CF49" s="262"/>
      <c r="CG49" s="262"/>
      <c r="CH49" s="262"/>
      <c r="CI49" s="262"/>
      <c r="CJ49" s="263"/>
    </row>
    <row r="50" spans="1:88" ht="54" customHeight="1">
      <c r="A50" s="437"/>
      <c r="B50" s="411"/>
      <c r="C50" s="414"/>
      <c r="D50" s="438"/>
      <c r="E50" s="438"/>
      <c r="F50" s="438"/>
      <c r="G50" s="438"/>
      <c r="H50" s="438"/>
      <c r="I50" s="438"/>
      <c r="J50" s="438"/>
      <c r="K50" s="438"/>
      <c r="L50" s="438"/>
      <c r="M50" s="438"/>
      <c r="N50" s="438"/>
      <c r="O50" s="438"/>
      <c r="P50" s="438"/>
      <c r="Q50" s="438"/>
      <c r="R50" s="438"/>
      <c r="S50" s="438"/>
      <c r="T50" s="438"/>
      <c r="U50" s="438"/>
      <c r="V50" s="438"/>
      <c r="W50" s="438"/>
      <c r="X50" s="438"/>
      <c r="Y50" s="438"/>
      <c r="Z50" s="438"/>
      <c r="AA50" s="438"/>
      <c r="AB50" s="438"/>
      <c r="AC50" s="438"/>
      <c r="AD50" s="438"/>
      <c r="AE50" s="438"/>
      <c r="AF50" s="438"/>
      <c r="AG50" s="438"/>
      <c r="AH50" s="438"/>
      <c r="AI50" s="438"/>
      <c r="AJ50" s="439"/>
      <c r="AL50" s="456"/>
      <c r="BB50" s="257"/>
      <c r="BC50" s="71"/>
      <c r="BD50" s="261"/>
      <c r="BE50" s="262"/>
      <c r="BF50" s="262"/>
      <c r="BG50" s="262"/>
      <c r="BH50" s="262"/>
      <c r="BI50" s="262"/>
      <c r="BJ50" s="262"/>
      <c r="BK50" s="262"/>
      <c r="BL50" s="262"/>
      <c r="BM50" s="262"/>
      <c r="BN50" s="262"/>
      <c r="BO50" s="262"/>
      <c r="BP50" s="262"/>
      <c r="BQ50" s="262"/>
      <c r="BR50" s="262"/>
      <c r="BS50" s="262"/>
      <c r="BT50" s="262"/>
      <c r="BU50" s="262"/>
      <c r="BV50" s="262"/>
      <c r="BW50" s="262"/>
      <c r="BX50" s="262"/>
      <c r="BY50" s="262"/>
      <c r="BZ50" s="262"/>
      <c r="CA50" s="262"/>
      <c r="CB50" s="262"/>
      <c r="CC50" s="262"/>
      <c r="CD50" s="262"/>
      <c r="CE50" s="262"/>
      <c r="CF50" s="262"/>
      <c r="CG50" s="262"/>
      <c r="CH50" s="262"/>
      <c r="CI50" s="262"/>
      <c r="CJ50" s="263"/>
    </row>
    <row r="51" spans="1:88" ht="206.25" customHeight="1">
      <c r="A51" s="437"/>
      <c r="B51" s="411"/>
      <c r="C51" s="414"/>
      <c r="D51" s="440" t="str">
        <f>IF(AO3="","",AO3)</f>
        <v/>
      </c>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440"/>
      <c r="AI51" s="440"/>
      <c r="AJ51" s="441"/>
      <c r="AL51" s="456"/>
      <c r="BB51" s="257"/>
      <c r="BC51" s="71"/>
      <c r="BD51" s="264"/>
      <c r="BE51" s="265"/>
      <c r="BF51" s="265"/>
      <c r="BG51" s="265"/>
      <c r="BH51" s="265"/>
      <c r="BI51" s="265"/>
      <c r="BJ51" s="265"/>
      <c r="BK51" s="265"/>
      <c r="BL51" s="265"/>
      <c r="BM51" s="265"/>
      <c r="BN51" s="265"/>
      <c r="BO51" s="265"/>
      <c r="BP51" s="265"/>
      <c r="BQ51" s="265"/>
      <c r="BR51" s="265"/>
      <c r="BS51" s="265"/>
      <c r="BT51" s="265"/>
      <c r="BU51" s="265"/>
      <c r="BV51" s="265"/>
      <c r="BW51" s="265"/>
      <c r="BX51" s="265"/>
      <c r="BY51" s="265"/>
      <c r="BZ51" s="265"/>
      <c r="CA51" s="265"/>
      <c r="CB51" s="265"/>
      <c r="CC51" s="265"/>
      <c r="CD51" s="265"/>
      <c r="CE51" s="265"/>
      <c r="CF51" s="265"/>
      <c r="CG51" s="265"/>
      <c r="CH51" s="265"/>
      <c r="CI51" s="265"/>
      <c r="CJ51" s="266"/>
    </row>
    <row r="52" spans="1:88" ht="206.25" customHeight="1">
      <c r="A52" s="437"/>
      <c r="B52" s="411"/>
      <c r="C52" s="414"/>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1"/>
      <c r="AL52" s="456"/>
      <c r="BB52" s="257"/>
      <c r="BC52" s="71"/>
      <c r="BD52" s="264"/>
      <c r="BE52" s="265"/>
      <c r="BF52" s="265"/>
      <c r="BG52" s="265"/>
      <c r="BH52" s="265"/>
      <c r="BI52" s="265"/>
      <c r="BJ52" s="265"/>
      <c r="BK52" s="265"/>
      <c r="BL52" s="265"/>
      <c r="BM52" s="265"/>
      <c r="BN52" s="265"/>
      <c r="BO52" s="265"/>
      <c r="BP52" s="265"/>
      <c r="BQ52" s="265"/>
      <c r="BR52" s="265"/>
      <c r="BS52" s="265"/>
      <c r="BT52" s="265"/>
      <c r="BU52" s="265"/>
      <c r="BV52" s="265"/>
      <c r="BW52" s="265"/>
      <c r="BX52" s="265"/>
      <c r="BY52" s="265"/>
      <c r="BZ52" s="265"/>
      <c r="CA52" s="265"/>
      <c r="CB52" s="265"/>
      <c r="CC52" s="265"/>
      <c r="CD52" s="265"/>
      <c r="CE52" s="265"/>
      <c r="CF52" s="265"/>
      <c r="CG52" s="265"/>
      <c r="CH52" s="265"/>
      <c r="CI52" s="265"/>
      <c r="CJ52" s="266"/>
    </row>
    <row r="53" spans="1:88" ht="206.25" customHeight="1" thickBot="1">
      <c r="A53" s="437"/>
      <c r="B53" s="412"/>
      <c r="C53" s="415"/>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3"/>
      <c r="AL53" s="456"/>
      <c r="BB53" s="267"/>
      <c r="BC53" s="268"/>
      <c r="BD53" s="269"/>
      <c r="BE53" s="270"/>
      <c r="BF53" s="270"/>
      <c r="BG53" s="270"/>
      <c r="BH53" s="270"/>
      <c r="BI53" s="270"/>
      <c r="BJ53" s="270"/>
      <c r="BK53" s="270"/>
      <c r="BL53" s="270"/>
      <c r="BM53" s="270"/>
      <c r="BN53" s="270"/>
      <c r="BO53" s="270"/>
      <c r="BP53" s="270"/>
      <c r="BQ53" s="270"/>
      <c r="BR53" s="270"/>
      <c r="BS53" s="270"/>
      <c r="BT53" s="270"/>
      <c r="BU53" s="270"/>
      <c r="BV53" s="270"/>
      <c r="BW53" s="270"/>
      <c r="BX53" s="270"/>
      <c r="BY53" s="270"/>
      <c r="BZ53" s="270"/>
      <c r="CA53" s="270"/>
      <c r="CB53" s="270"/>
      <c r="CC53" s="270"/>
      <c r="CD53" s="270"/>
      <c r="CE53" s="270"/>
      <c r="CF53" s="270"/>
      <c r="CG53" s="270"/>
      <c r="CH53" s="270"/>
      <c r="CI53" s="270"/>
      <c r="CJ53" s="271"/>
    </row>
    <row r="54" spans="1:88" ht="12" customHeight="1">
      <c r="B54" s="444" t="s">
        <v>221</v>
      </c>
      <c r="C54" s="445"/>
      <c r="D54" s="445"/>
      <c r="E54" s="445"/>
      <c r="F54" s="445"/>
      <c r="G54" s="445"/>
      <c r="H54" s="445"/>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446"/>
      <c r="BB54" s="272" t="s">
        <v>222</v>
      </c>
      <c r="BC54" s="272"/>
      <c r="BD54" s="272"/>
      <c r="BE54" s="272"/>
      <c r="BF54" s="272"/>
      <c r="BG54" s="272"/>
      <c r="BH54" s="272"/>
      <c r="BI54" s="272"/>
      <c r="BJ54" s="272"/>
      <c r="BK54" s="272"/>
      <c r="BL54" s="272"/>
      <c r="BM54" s="272"/>
      <c r="BN54" s="272"/>
      <c r="BO54" s="272"/>
      <c r="BP54" s="272"/>
      <c r="BQ54" s="272"/>
      <c r="BR54" s="272"/>
      <c r="BS54" s="272"/>
      <c r="BT54" s="272"/>
      <c r="BU54" s="272"/>
      <c r="BV54" s="272"/>
      <c r="BW54" s="272"/>
      <c r="BX54" s="272"/>
      <c r="BY54" s="272"/>
      <c r="BZ54" s="272"/>
      <c r="CA54" s="272"/>
      <c r="CB54" s="272"/>
      <c r="CC54" s="272"/>
      <c r="CD54" s="272"/>
      <c r="CE54" s="272"/>
      <c r="CF54" s="272"/>
      <c r="CG54" s="272"/>
      <c r="CH54" s="272"/>
      <c r="CI54" s="272"/>
      <c r="CJ54" s="272"/>
    </row>
    <row r="55" spans="1:88" ht="19.5" customHeight="1">
      <c r="B55" s="273">
        <v>1</v>
      </c>
      <c r="C55" s="407" t="s">
        <v>223</v>
      </c>
      <c r="D55" s="408"/>
      <c r="E55" s="408"/>
      <c r="F55" s="408"/>
      <c r="G55" s="408"/>
      <c r="H55" s="408"/>
      <c r="I55" s="408"/>
      <c r="J55" s="408"/>
      <c r="K55" s="408"/>
      <c r="L55" s="408"/>
      <c r="M55" s="408"/>
      <c r="N55" s="408"/>
      <c r="O55" s="408"/>
      <c r="P55" s="408"/>
      <c r="Q55" s="408"/>
      <c r="R55" s="408"/>
      <c r="S55" s="408"/>
      <c r="T55" s="408"/>
      <c r="U55" s="408"/>
      <c r="V55" s="408"/>
      <c r="W55" s="408"/>
      <c r="X55" s="408"/>
      <c r="Y55" s="408"/>
      <c r="Z55" s="408"/>
      <c r="AA55" s="408"/>
      <c r="AB55" s="408"/>
      <c r="AC55" s="408"/>
      <c r="AD55" s="408"/>
      <c r="AE55" s="408"/>
      <c r="AF55" s="408"/>
      <c r="AG55" s="408"/>
      <c r="AH55" s="408"/>
      <c r="AI55" s="408"/>
      <c r="AJ55" s="409"/>
      <c r="AQ55" s="274"/>
      <c r="AR55" s="275"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76">
        <v>1</v>
      </c>
      <c r="BC55" s="277" t="s">
        <v>224</v>
      </c>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row>
    <row r="56" spans="1:88" ht="11.1" customHeight="1">
      <c r="B56" s="273">
        <v>2</v>
      </c>
      <c r="C56" s="408" t="s">
        <v>225</v>
      </c>
      <c r="D56" s="408"/>
      <c r="E56" s="408"/>
      <c r="F56" s="408"/>
      <c r="G56" s="408"/>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408"/>
      <c r="AF56" s="408"/>
      <c r="AG56" s="408"/>
      <c r="AH56" s="408"/>
      <c r="AI56" s="408"/>
      <c r="AJ56" s="409"/>
      <c r="AQ56" s="274"/>
      <c r="AR56" s="275" t="str">
        <f t="shared" ref="AR56:AR77" si="0">C56</f>
        <v>如未附報價單，以SGS定價為主。If no quotation is attached, the SGS pricing shall prevail.</v>
      </c>
      <c r="BB56" s="276">
        <v>2</v>
      </c>
      <c r="BC56" s="277" t="s">
        <v>226</v>
      </c>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row>
    <row r="57" spans="1:88" ht="19.5" customHeight="1">
      <c r="B57" s="273">
        <v>3</v>
      </c>
      <c r="C57" s="408" t="s">
        <v>227</v>
      </c>
      <c r="D57" s="408"/>
      <c r="E57" s="408"/>
      <c r="F57" s="408"/>
      <c r="G57" s="408"/>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9"/>
      <c r="AQ57" s="274"/>
      <c r="AR57" s="27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76">
        <v>3</v>
      </c>
      <c r="BC57" s="277" t="s">
        <v>228</v>
      </c>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row>
    <row r="58" spans="1:88" ht="12.75" customHeight="1">
      <c r="B58" s="273">
        <v>4</v>
      </c>
      <c r="C58" s="408" t="s">
        <v>229</v>
      </c>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408"/>
      <c r="AD58" s="408"/>
      <c r="AE58" s="408"/>
      <c r="AF58" s="408"/>
      <c r="AG58" s="408"/>
      <c r="AH58" s="408"/>
      <c r="AI58" s="408"/>
      <c r="AJ58" s="409"/>
      <c r="AQ58" s="274"/>
      <c r="AR58" s="275" t="str">
        <f t="shared" si="0"/>
        <v>微生物參照衛生福利部公告方法檢驗；微生物不接受急件、特急件。Microorganism testing refers to International Standard or Official methods. Express and Urgent services are not available for microorganism testing.</v>
      </c>
      <c r="BB58" s="276">
        <v>4</v>
      </c>
      <c r="BC58" s="277" t="s">
        <v>230</v>
      </c>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row>
    <row r="59" spans="1:88" ht="54.75" customHeight="1">
      <c r="B59" s="273">
        <v>5</v>
      </c>
      <c r="C59" s="407" t="s">
        <v>231</v>
      </c>
      <c r="D59" s="408"/>
      <c r="E59" s="408"/>
      <c r="F59" s="408"/>
      <c r="G59" s="408"/>
      <c r="H59" s="408"/>
      <c r="I59" s="408"/>
      <c r="J59" s="408"/>
      <c r="K59" s="408"/>
      <c r="L59" s="408"/>
      <c r="M59" s="408"/>
      <c r="N59" s="408"/>
      <c r="O59" s="408"/>
      <c r="P59" s="408"/>
      <c r="Q59" s="408"/>
      <c r="R59" s="408"/>
      <c r="S59" s="408"/>
      <c r="T59" s="408"/>
      <c r="U59" s="408"/>
      <c r="V59" s="408"/>
      <c r="W59" s="408"/>
      <c r="X59" s="408"/>
      <c r="Y59" s="408"/>
      <c r="Z59" s="408"/>
      <c r="AA59" s="408"/>
      <c r="AB59" s="408"/>
      <c r="AC59" s="408"/>
      <c r="AD59" s="408"/>
      <c r="AE59" s="408"/>
      <c r="AF59" s="408"/>
      <c r="AG59" s="408"/>
      <c r="AH59" s="408"/>
      <c r="AI59" s="408"/>
      <c r="AJ59" s="409"/>
      <c r="AQ59" s="274"/>
      <c r="AR59" s="27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76">
        <v>5</v>
      </c>
      <c r="BC59" s="277" t="s">
        <v>232</v>
      </c>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row>
    <row r="60" spans="1:88" ht="19.5" customHeight="1">
      <c r="B60" s="273">
        <v>6</v>
      </c>
      <c r="C60" s="408" t="s">
        <v>233</v>
      </c>
      <c r="D60" s="408"/>
      <c r="E60" s="408"/>
      <c r="F60" s="408"/>
      <c r="G60" s="408"/>
      <c r="H60" s="408"/>
      <c r="I60" s="408"/>
      <c r="J60" s="408"/>
      <c r="K60" s="408"/>
      <c r="L60" s="408"/>
      <c r="M60" s="408"/>
      <c r="N60" s="408"/>
      <c r="O60" s="408"/>
      <c r="P60" s="408"/>
      <c r="Q60" s="408"/>
      <c r="R60" s="408"/>
      <c r="S60" s="408"/>
      <c r="T60" s="408"/>
      <c r="U60" s="408"/>
      <c r="V60" s="408"/>
      <c r="W60" s="408"/>
      <c r="X60" s="408"/>
      <c r="Y60" s="408"/>
      <c r="Z60" s="408"/>
      <c r="AA60" s="408"/>
      <c r="AB60" s="408"/>
      <c r="AC60" s="408"/>
      <c r="AD60" s="408"/>
      <c r="AE60" s="408"/>
      <c r="AF60" s="408"/>
      <c r="AG60" s="408"/>
      <c r="AH60" s="408"/>
      <c r="AI60" s="408"/>
      <c r="AJ60" s="409"/>
      <c r="AQ60" s="274"/>
      <c r="AR60" s="27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76">
        <v>6</v>
      </c>
      <c r="BC60" s="277" t="s">
        <v>234</v>
      </c>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row>
    <row r="61" spans="1:88" ht="19.5" customHeight="1">
      <c r="B61" s="273">
        <v>7</v>
      </c>
      <c r="C61" s="407" t="s">
        <v>235</v>
      </c>
      <c r="D61" s="408"/>
      <c r="E61" s="408"/>
      <c r="F61" s="408"/>
      <c r="G61" s="408"/>
      <c r="H61" s="408"/>
      <c r="I61" s="408"/>
      <c r="J61" s="408"/>
      <c r="K61" s="408"/>
      <c r="L61" s="408"/>
      <c r="M61" s="408"/>
      <c r="N61" s="408"/>
      <c r="O61" s="408"/>
      <c r="P61" s="408"/>
      <c r="Q61" s="408"/>
      <c r="R61" s="408"/>
      <c r="S61" s="408"/>
      <c r="T61" s="408"/>
      <c r="U61" s="408"/>
      <c r="V61" s="408"/>
      <c r="W61" s="408"/>
      <c r="X61" s="408"/>
      <c r="Y61" s="408"/>
      <c r="Z61" s="408"/>
      <c r="AA61" s="408"/>
      <c r="AB61" s="408"/>
      <c r="AC61" s="408"/>
      <c r="AD61" s="408"/>
      <c r="AE61" s="408"/>
      <c r="AF61" s="408"/>
      <c r="AG61" s="408"/>
      <c r="AH61" s="408"/>
      <c r="AI61" s="408"/>
      <c r="AJ61" s="409"/>
      <c r="AQ61" s="274"/>
      <c r="AR61" s="27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76">
        <v>7</v>
      </c>
      <c r="BC61" s="277" t="s">
        <v>236</v>
      </c>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row>
    <row r="62" spans="1:88" ht="29.25" customHeight="1">
      <c r="B62" s="273">
        <v>8</v>
      </c>
      <c r="C62" s="408" t="s">
        <v>237</v>
      </c>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9"/>
      <c r="AQ62" s="274"/>
      <c r="AR62" s="27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76">
        <v>8</v>
      </c>
      <c r="BC62" s="277" t="s">
        <v>238</v>
      </c>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row>
    <row r="63" spans="1:88" ht="29.25" customHeight="1">
      <c r="B63" s="273">
        <v>9</v>
      </c>
      <c r="C63" s="407" t="s">
        <v>239</v>
      </c>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8"/>
      <c r="AH63" s="408"/>
      <c r="AI63" s="408"/>
      <c r="AJ63" s="409"/>
      <c r="AQ63" s="274"/>
      <c r="AR63" s="27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76">
        <v>9</v>
      </c>
      <c r="BC63" s="277" t="s">
        <v>240</v>
      </c>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row>
    <row r="64" spans="1:88" ht="24.75">
      <c r="B64" s="273">
        <v>10</v>
      </c>
      <c r="C64" s="408" t="s">
        <v>241</v>
      </c>
      <c r="D64" s="408"/>
      <c r="E64" s="408"/>
      <c r="F64" s="408"/>
      <c r="G64" s="408"/>
      <c r="H64" s="408"/>
      <c r="I64" s="408"/>
      <c r="J64" s="408"/>
      <c r="K64" s="408"/>
      <c r="L64" s="408"/>
      <c r="M64" s="408"/>
      <c r="N64" s="408"/>
      <c r="O64" s="408"/>
      <c r="P64" s="408"/>
      <c r="Q64" s="408"/>
      <c r="R64" s="408"/>
      <c r="S64" s="408"/>
      <c r="T64" s="408"/>
      <c r="U64" s="408"/>
      <c r="V64" s="408"/>
      <c r="W64" s="408"/>
      <c r="X64" s="408"/>
      <c r="Y64" s="408"/>
      <c r="Z64" s="408"/>
      <c r="AA64" s="408"/>
      <c r="AB64" s="408"/>
      <c r="AC64" s="408"/>
      <c r="AD64" s="408"/>
      <c r="AE64" s="408"/>
      <c r="AF64" s="408"/>
      <c r="AG64" s="408"/>
      <c r="AH64" s="408"/>
      <c r="AI64" s="408"/>
      <c r="AJ64" s="409"/>
      <c r="AQ64" s="274"/>
      <c r="AR64" s="27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76">
        <v>10</v>
      </c>
      <c r="BC64" s="277" t="s">
        <v>242</v>
      </c>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row>
    <row r="65" spans="2:88" ht="27" customHeight="1">
      <c r="B65" s="273">
        <v>11</v>
      </c>
      <c r="C65" s="408" t="s">
        <v>243</v>
      </c>
      <c r="D65" s="408"/>
      <c r="E65" s="408"/>
      <c r="F65" s="408"/>
      <c r="G65" s="408"/>
      <c r="H65" s="408"/>
      <c r="I65" s="408"/>
      <c r="J65" s="408"/>
      <c r="K65" s="408"/>
      <c r="L65" s="408"/>
      <c r="M65" s="408"/>
      <c r="N65" s="408"/>
      <c r="O65" s="408"/>
      <c r="P65" s="408"/>
      <c r="Q65" s="408"/>
      <c r="R65" s="408"/>
      <c r="S65" s="408"/>
      <c r="T65" s="408"/>
      <c r="U65" s="408"/>
      <c r="V65" s="408"/>
      <c r="W65" s="408"/>
      <c r="X65" s="408"/>
      <c r="Y65" s="408"/>
      <c r="Z65" s="408"/>
      <c r="AA65" s="408"/>
      <c r="AB65" s="408"/>
      <c r="AC65" s="408"/>
      <c r="AD65" s="408"/>
      <c r="AE65" s="408"/>
      <c r="AF65" s="408"/>
      <c r="AG65" s="408"/>
      <c r="AH65" s="408"/>
      <c r="AI65" s="408"/>
      <c r="AJ65" s="409"/>
      <c r="AQ65" s="274"/>
      <c r="AR65" s="27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76">
        <v>11</v>
      </c>
      <c r="BC65" s="277" t="s">
        <v>244</v>
      </c>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row>
    <row r="66" spans="2:88" ht="27" customHeight="1">
      <c r="B66" s="273">
        <v>12</v>
      </c>
      <c r="C66" s="408" t="s">
        <v>245</v>
      </c>
      <c r="D66" s="408"/>
      <c r="E66" s="408"/>
      <c r="F66" s="408"/>
      <c r="G66" s="408"/>
      <c r="H66" s="408"/>
      <c r="I66" s="408"/>
      <c r="J66" s="408"/>
      <c r="K66" s="408"/>
      <c r="L66" s="408"/>
      <c r="M66" s="408"/>
      <c r="N66" s="408"/>
      <c r="O66" s="408"/>
      <c r="P66" s="408"/>
      <c r="Q66" s="408"/>
      <c r="R66" s="408"/>
      <c r="S66" s="408"/>
      <c r="T66" s="408"/>
      <c r="U66" s="408"/>
      <c r="V66" s="408"/>
      <c r="W66" s="408"/>
      <c r="X66" s="408"/>
      <c r="Y66" s="408"/>
      <c r="Z66" s="408"/>
      <c r="AA66" s="408"/>
      <c r="AB66" s="408"/>
      <c r="AC66" s="408"/>
      <c r="AD66" s="408"/>
      <c r="AE66" s="408"/>
      <c r="AF66" s="408"/>
      <c r="AG66" s="408"/>
      <c r="AH66" s="408"/>
      <c r="AI66" s="408"/>
      <c r="AJ66" s="409"/>
      <c r="AQ66" s="274"/>
      <c r="AR66" s="27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76">
        <v>12</v>
      </c>
      <c r="BC66" s="277" t="s">
        <v>246</v>
      </c>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row>
    <row r="67" spans="2:88" ht="11.25" customHeight="1">
      <c r="B67" s="273">
        <v>13</v>
      </c>
      <c r="C67" s="408" t="s">
        <v>247</v>
      </c>
      <c r="D67" s="408"/>
      <c r="E67" s="408"/>
      <c r="F67" s="408"/>
      <c r="G67" s="408"/>
      <c r="H67" s="408"/>
      <c r="I67" s="408"/>
      <c r="J67" s="408"/>
      <c r="K67" s="408"/>
      <c r="L67" s="408"/>
      <c r="M67" s="408"/>
      <c r="N67" s="408"/>
      <c r="O67" s="408"/>
      <c r="P67" s="408"/>
      <c r="Q67" s="408"/>
      <c r="R67" s="408"/>
      <c r="S67" s="408"/>
      <c r="T67" s="408"/>
      <c r="U67" s="408"/>
      <c r="V67" s="408"/>
      <c r="W67" s="408"/>
      <c r="X67" s="408"/>
      <c r="Y67" s="408"/>
      <c r="Z67" s="408"/>
      <c r="AA67" s="408"/>
      <c r="AB67" s="408"/>
      <c r="AC67" s="408"/>
      <c r="AD67" s="408"/>
      <c r="AE67" s="408"/>
      <c r="AF67" s="408"/>
      <c r="AG67" s="408"/>
      <c r="AH67" s="408"/>
      <c r="AI67" s="408"/>
      <c r="AJ67" s="409"/>
      <c r="AQ67" s="274"/>
      <c r="AR67" s="275" t="str">
        <f t="shared" si="0"/>
        <v xml:space="preserve">本實驗室不於報告中提供符合性聲明與量測不確定度。We do not provide a compliance statement and uncertainty in the report. </v>
      </c>
      <c r="BB67" s="276">
        <v>13</v>
      </c>
      <c r="BC67" s="277" t="s">
        <v>248</v>
      </c>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row>
    <row r="68" spans="2:88" ht="18" customHeight="1">
      <c r="B68" s="273">
        <v>14</v>
      </c>
      <c r="C68" s="407" t="s">
        <v>249</v>
      </c>
      <c r="D68" s="408"/>
      <c r="E68" s="408"/>
      <c r="F68" s="408"/>
      <c r="G68" s="408"/>
      <c r="H68" s="408"/>
      <c r="I68" s="408"/>
      <c r="J68" s="408"/>
      <c r="K68" s="408"/>
      <c r="L68" s="408"/>
      <c r="M68" s="408"/>
      <c r="N68" s="408"/>
      <c r="O68" s="408"/>
      <c r="P68" s="408"/>
      <c r="Q68" s="408"/>
      <c r="R68" s="408"/>
      <c r="S68" s="408"/>
      <c r="T68" s="408"/>
      <c r="U68" s="408"/>
      <c r="V68" s="408"/>
      <c r="W68" s="408"/>
      <c r="X68" s="408"/>
      <c r="Y68" s="408"/>
      <c r="Z68" s="408"/>
      <c r="AA68" s="408"/>
      <c r="AB68" s="408"/>
      <c r="AC68" s="408"/>
      <c r="AD68" s="408"/>
      <c r="AE68" s="408"/>
      <c r="AF68" s="408"/>
      <c r="AG68" s="408"/>
      <c r="AH68" s="408"/>
      <c r="AI68" s="408"/>
      <c r="AJ68" s="409"/>
      <c r="AQ68" s="274"/>
      <c r="AR68" s="27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76">
        <v>14</v>
      </c>
      <c r="BC68" s="277" t="s">
        <v>250</v>
      </c>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row>
    <row r="69" spans="2:88" ht="18" customHeight="1">
      <c r="B69" s="273">
        <v>15</v>
      </c>
      <c r="C69" s="408" t="s">
        <v>251</v>
      </c>
      <c r="D69" s="408"/>
      <c r="E69" s="408"/>
      <c r="F69" s="408"/>
      <c r="G69" s="408"/>
      <c r="H69" s="408"/>
      <c r="I69" s="408"/>
      <c r="J69" s="408"/>
      <c r="K69" s="408"/>
      <c r="L69" s="408"/>
      <c r="M69" s="408"/>
      <c r="N69" s="408"/>
      <c r="O69" s="408"/>
      <c r="P69" s="408"/>
      <c r="Q69" s="408"/>
      <c r="R69" s="408"/>
      <c r="S69" s="408"/>
      <c r="T69" s="408"/>
      <c r="U69" s="408"/>
      <c r="V69" s="408"/>
      <c r="W69" s="408"/>
      <c r="X69" s="408"/>
      <c r="Y69" s="408"/>
      <c r="Z69" s="408"/>
      <c r="AA69" s="408"/>
      <c r="AB69" s="408"/>
      <c r="AC69" s="408"/>
      <c r="AD69" s="408"/>
      <c r="AE69" s="408"/>
      <c r="AF69" s="408"/>
      <c r="AG69" s="408"/>
      <c r="AH69" s="408"/>
      <c r="AI69" s="408"/>
      <c r="AJ69" s="409"/>
      <c r="AQ69" s="274"/>
      <c r="AR69" s="27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76">
        <v>15</v>
      </c>
      <c r="BC69" s="277" t="s">
        <v>252</v>
      </c>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row>
    <row r="70" spans="2:88" ht="29.25" customHeight="1">
      <c r="B70" s="273">
        <v>16</v>
      </c>
      <c r="C70" s="408" t="s">
        <v>253</v>
      </c>
      <c r="D70" s="408"/>
      <c r="E70" s="408"/>
      <c r="F70" s="408"/>
      <c r="G70" s="408"/>
      <c r="H70" s="408"/>
      <c r="I70" s="408"/>
      <c r="J70" s="408"/>
      <c r="K70" s="408"/>
      <c r="L70" s="408"/>
      <c r="M70" s="408"/>
      <c r="N70" s="408"/>
      <c r="O70" s="408"/>
      <c r="P70" s="408"/>
      <c r="Q70" s="408"/>
      <c r="R70" s="408"/>
      <c r="S70" s="408"/>
      <c r="T70" s="408"/>
      <c r="U70" s="408"/>
      <c r="V70" s="408"/>
      <c r="W70" s="408"/>
      <c r="X70" s="408"/>
      <c r="Y70" s="408"/>
      <c r="Z70" s="408"/>
      <c r="AA70" s="408"/>
      <c r="AB70" s="408"/>
      <c r="AC70" s="408"/>
      <c r="AD70" s="408"/>
      <c r="AE70" s="408"/>
      <c r="AF70" s="408"/>
      <c r="AG70" s="408"/>
      <c r="AH70" s="408"/>
      <c r="AI70" s="408"/>
      <c r="AJ70" s="409"/>
      <c r="AQ70" s="274"/>
      <c r="AR70" s="27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76">
        <v>16</v>
      </c>
      <c r="BC70" s="277" t="s">
        <v>254</v>
      </c>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row>
    <row r="71" spans="2:88" ht="36" customHeight="1">
      <c r="B71" s="273">
        <v>17</v>
      </c>
      <c r="C71" s="408" t="s">
        <v>255</v>
      </c>
      <c r="D71" s="408"/>
      <c r="E71" s="408"/>
      <c r="F71" s="408"/>
      <c r="G71" s="408"/>
      <c r="H71" s="408"/>
      <c r="I71" s="408"/>
      <c r="J71" s="408"/>
      <c r="K71" s="408"/>
      <c r="L71" s="408"/>
      <c r="M71" s="408"/>
      <c r="N71" s="408"/>
      <c r="O71" s="408"/>
      <c r="P71" s="408"/>
      <c r="Q71" s="408"/>
      <c r="R71" s="408"/>
      <c r="S71" s="408"/>
      <c r="T71" s="408"/>
      <c r="U71" s="408"/>
      <c r="V71" s="408"/>
      <c r="W71" s="408"/>
      <c r="X71" s="408"/>
      <c r="Y71" s="408"/>
      <c r="Z71" s="408"/>
      <c r="AA71" s="408"/>
      <c r="AB71" s="408"/>
      <c r="AC71" s="408"/>
      <c r="AD71" s="408"/>
      <c r="AE71" s="408"/>
      <c r="AF71" s="408"/>
      <c r="AG71" s="408"/>
      <c r="AH71" s="408"/>
      <c r="AI71" s="408"/>
      <c r="AJ71" s="409"/>
      <c r="AQ71" s="274"/>
      <c r="AR71" s="27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76">
        <v>17</v>
      </c>
      <c r="BC71" s="277" t="s">
        <v>256</v>
      </c>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row>
    <row r="72" spans="2:88" ht="21" customHeight="1">
      <c r="B72" s="273">
        <v>18</v>
      </c>
      <c r="C72" s="407" t="s">
        <v>257</v>
      </c>
      <c r="D72" s="408"/>
      <c r="E72" s="408"/>
      <c r="F72" s="408"/>
      <c r="G72" s="408"/>
      <c r="H72" s="408"/>
      <c r="I72" s="408"/>
      <c r="J72" s="408"/>
      <c r="K72" s="408"/>
      <c r="L72" s="408"/>
      <c r="M72" s="408"/>
      <c r="N72" s="408"/>
      <c r="O72" s="408"/>
      <c r="P72" s="408"/>
      <c r="Q72" s="408"/>
      <c r="R72" s="408"/>
      <c r="S72" s="408"/>
      <c r="T72" s="408"/>
      <c r="U72" s="408"/>
      <c r="V72" s="408"/>
      <c r="W72" s="408"/>
      <c r="X72" s="408"/>
      <c r="Y72" s="408"/>
      <c r="Z72" s="408"/>
      <c r="AA72" s="408"/>
      <c r="AB72" s="408"/>
      <c r="AC72" s="408"/>
      <c r="AD72" s="408"/>
      <c r="AE72" s="408"/>
      <c r="AF72" s="408"/>
      <c r="AG72" s="408"/>
      <c r="AH72" s="408"/>
      <c r="AI72" s="408"/>
      <c r="AJ72" s="409"/>
      <c r="AQ72" s="274"/>
      <c r="AR72" s="27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76">
        <v>18</v>
      </c>
      <c r="BC72" s="277" t="s">
        <v>258</v>
      </c>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row>
    <row r="73" spans="2:88" ht="29.25" customHeight="1">
      <c r="B73" s="273">
        <v>19</v>
      </c>
      <c r="C73" s="408" t="s">
        <v>259</v>
      </c>
      <c r="D73" s="408"/>
      <c r="E73" s="408"/>
      <c r="F73" s="408"/>
      <c r="G73" s="408"/>
      <c r="H73" s="408"/>
      <c r="I73" s="408"/>
      <c r="J73" s="408"/>
      <c r="K73" s="408"/>
      <c r="L73" s="408"/>
      <c r="M73" s="408"/>
      <c r="N73" s="408"/>
      <c r="O73" s="408"/>
      <c r="P73" s="408"/>
      <c r="Q73" s="408"/>
      <c r="R73" s="408"/>
      <c r="S73" s="408"/>
      <c r="T73" s="408"/>
      <c r="U73" s="408"/>
      <c r="V73" s="408"/>
      <c r="W73" s="408"/>
      <c r="X73" s="408"/>
      <c r="Y73" s="408"/>
      <c r="Z73" s="408"/>
      <c r="AA73" s="408"/>
      <c r="AB73" s="408"/>
      <c r="AC73" s="408"/>
      <c r="AD73" s="408"/>
      <c r="AE73" s="408"/>
      <c r="AF73" s="408"/>
      <c r="AG73" s="408"/>
      <c r="AH73" s="408"/>
      <c r="AI73" s="408"/>
      <c r="AJ73" s="409"/>
      <c r="AQ73" s="274"/>
      <c r="AR73" s="27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76">
        <v>19</v>
      </c>
      <c r="BC73" s="277" t="s">
        <v>260</v>
      </c>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row>
    <row r="74" spans="2:88" ht="26.25" customHeight="1">
      <c r="B74" s="273">
        <v>20</v>
      </c>
      <c r="C74" s="434" t="s">
        <v>261</v>
      </c>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4"/>
      <c r="AF74" s="434"/>
      <c r="AG74" s="435"/>
      <c r="AH74" s="435"/>
      <c r="AI74" s="435"/>
      <c r="AJ74" s="436"/>
      <c r="AQ74" s="274"/>
      <c r="AR74" s="27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76">
        <v>20</v>
      </c>
      <c r="BC74" s="278" t="s">
        <v>262</v>
      </c>
      <c r="BD74" s="278"/>
      <c r="BE74" s="278"/>
      <c r="BF74" s="278"/>
      <c r="BG74" s="278"/>
      <c r="BH74" s="278"/>
      <c r="BI74" s="278"/>
      <c r="BJ74" s="278"/>
      <c r="BK74" s="278"/>
      <c r="BL74" s="278"/>
      <c r="BM74" s="278"/>
      <c r="BN74" s="278"/>
      <c r="BO74" s="278"/>
      <c r="BP74" s="278"/>
      <c r="BQ74" s="278"/>
      <c r="BR74" s="278"/>
      <c r="BS74" s="278"/>
      <c r="BT74" s="278"/>
      <c r="BU74" s="278"/>
      <c r="BV74" s="278"/>
      <c r="BW74" s="278"/>
      <c r="BX74" s="278"/>
      <c r="BY74" s="278"/>
      <c r="BZ74" s="278"/>
      <c r="CA74" s="278"/>
      <c r="CB74" s="278"/>
      <c r="CC74" s="278"/>
      <c r="CD74" s="278"/>
      <c r="CE74" s="278"/>
      <c r="CF74" s="278"/>
      <c r="CG74" s="277"/>
      <c r="CH74" s="277"/>
      <c r="CI74" s="277"/>
      <c r="CJ74" s="277"/>
    </row>
    <row r="75" spans="2:88" ht="17.25" customHeight="1">
      <c r="B75" s="273">
        <v>21</v>
      </c>
      <c r="C75" s="407" t="s">
        <v>263</v>
      </c>
      <c r="D75" s="408"/>
      <c r="E75" s="408"/>
      <c r="F75" s="408"/>
      <c r="G75" s="408"/>
      <c r="H75" s="408"/>
      <c r="I75" s="408"/>
      <c r="J75" s="408"/>
      <c r="K75" s="408"/>
      <c r="L75" s="408"/>
      <c r="M75" s="408"/>
      <c r="N75" s="408"/>
      <c r="O75" s="408"/>
      <c r="P75" s="408"/>
      <c r="Q75" s="408"/>
      <c r="R75" s="408"/>
      <c r="S75" s="408"/>
      <c r="T75" s="408"/>
      <c r="U75" s="408"/>
      <c r="V75" s="408"/>
      <c r="W75" s="408"/>
      <c r="X75" s="408"/>
      <c r="Y75" s="408"/>
      <c r="Z75" s="408"/>
      <c r="AA75" s="408"/>
      <c r="AB75" s="408"/>
      <c r="AC75" s="408"/>
      <c r="AD75" s="408"/>
      <c r="AE75" s="408"/>
      <c r="AF75" s="408"/>
      <c r="AG75" s="408"/>
      <c r="AH75" s="408"/>
      <c r="AI75" s="408"/>
      <c r="AJ75" s="409"/>
      <c r="AQ75" s="274"/>
      <c r="AR75" s="27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76">
        <v>21</v>
      </c>
      <c r="BC75" s="277" t="s">
        <v>264</v>
      </c>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row>
    <row r="76" spans="2:88" ht="19.5" customHeight="1">
      <c r="B76" s="273">
        <v>22</v>
      </c>
      <c r="C76" s="407" t="s">
        <v>265</v>
      </c>
      <c r="D76" s="408"/>
      <c r="E76" s="408"/>
      <c r="F76" s="408"/>
      <c r="G76" s="408"/>
      <c r="H76" s="408"/>
      <c r="I76" s="408"/>
      <c r="J76" s="408"/>
      <c r="K76" s="408"/>
      <c r="L76" s="408"/>
      <c r="M76" s="408"/>
      <c r="N76" s="408"/>
      <c r="O76" s="408"/>
      <c r="P76" s="408"/>
      <c r="Q76" s="408"/>
      <c r="R76" s="408"/>
      <c r="S76" s="408"/>
      <c r="T76" s="408"/>
      <c r="U76" s="408"/>
      <c r="V76" s="408"/>
      <c r="W76" s="408"/>
      <c r="X76" s="408"/>
      <c r="Y76" s="408"/>
      <c r="Z76" s="408"/>
      <c r="AA76" s="408"/>
      <c r="AB76" s="408"/>
      <c r="AC76" s="408"/>
      <c r="AD76" s="408"/>
      <c r="AE76" s="408"/>
      <c r="AF76" s="408"/>
      <c r="AG76" s="408"/>
      <c r="AH76" s="408"/>
      <c r="AI76" s="408"/>
      <c r="AJ76" s="409"/>
      <c r="AQ76" s="274"/>
      <c r="AR76" s="27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76">
        <v>22</v>
      </c>
      <c r="BC76" s="277" t="s">
        <v>266</v>
      </c>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row>
    <row r="77" spans="2:88" ht="19.5" customHeight="1">
      <c r="B77" s="273">
        <v>23</v>
      </c>
      <c r="C77" s="408" t="s">
        <v>267</v>
      </c>
      <c r="D77" s="408"/>
      <c r="E77" s="408"/>
      <c r="F77" s="408"/>
      <c r="G77" s="408"/>
      <c r="H77" s="408"/>
      <c r="I77" s="408"/>
      <c r="J77" s="408"/>
      <c r="K77" s="408"/>
      <c r="L77" s="408"/>
      <c r="M77" s="408"/>
      <c r="N77" s="408"/>
      <c r="O77" s="408"/>
      <c r="P77" s="408"/>
      <c r="Q77" s="408"/>
      <c r="R77" s="408"/>
      <c r="S77" s="408"/>
      <c r="T77" s="408"/>
      <c r="U77" s="408"/>
      <c r="V77" s="408"/>
      <c r="W77" s="408"/>
      <c r="X77" s="408"/>
      <c r="Y77" s="408"/>
      <c r="Z77" s="408"/>
      <c r="AA77" s="408"/>
      <c r="AB77" s="408"/>
      <c r="AC77" s="408"/>
      <c r="AD77" s="408"/>
      <c r="AE77" s="408"/>
      <c r="AF77" s="408"/>
      <c r="AG77" s="408"/>
      <c r="AH77" s="408"/>
      <c r="AI77" s="408"/>
      <c r="AJ77" s="409"/>
      <c r="AQ77" s="274"/>
      <c r="AR77" s="27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76">
        <v>23</v>
      </c>
      <c r="BC77" s="277" t="s">
        <v>268</v>
      </c>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row>
    <row r="78" spans="2:88" ht="3.75" customHeight="1" thickBot="1">
      <c r="B78" s="279"/>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1"/>
    </row>
    <row r="79" spans="2:88" ht="15.75" customHeight="1">
      <c r="B79" s="410" t="s">
        <v>269</v>
      </c>
      <c r="C79" s="413" t="s">
        <v>270</v>
      </c>
      <c r="D79" s="416" t="s">
        <v>271</v>
      </c>
      <c r="E79" s="417"/>
      <c r="F79" s="417"/>
      <c r="G79" s="417"/>
      <c r="H79" s="417"/>
      <c r="I79" s="417"/>
      <c r="J79" s="417"/>
      <c r="K79" s="417"/>
      <c r="L79" s="417"/>
      <c r="M79" s="417"/>
      <c r="N79" s="417"/>
      <c r="O79" s="418"/>
      <c r="P79" s="422"/>
      <c r="Q79" s="423"/>
      <c r="R79" s="423"/>
      <c r="S79" s="423"/>
      <c r="T79" s="423"/>
      <c r="U79" s="423"/>
      <c r="V79" s="423"/>
      <c r="W79" s="423"/>
      <c r="X79" s="423"/>
      <c r="Y79" s="423"/>
      <c r="Z79" s="423"/>
      <c r="AA79" s="423"/>
      <c r="AB79" s="423"/>
      <c r="AC79" s="423"/>
      <c r="AD79" s="423"/>
      <c r="AE79" s="423"/>
      <c r="AF79" s="423"/>
      <c r="AG79" s="423"/>
      <c r="AH79" s="423"/>
      <c r="AI79" s="423"/>
      <c r="AJ79" s="424"/>
      <c r="BB79" s="283" t="s">
        <v>272</v>
      </c>
      <c r="BC79" s="284" t="s">
        <v>273</v>
      </c>
      <c r="BD79" s="285" t="s">
        <v>274</v>
      </c>
      <c r="BE79" s="286"/>
      <c r="BF79" s="286"/>
      <c r="BG79" s="286"/>
      <c r="BH79" s="286"/>
      <c r="BI79" s="286"/>
      <c r="BJ79" s="286"/>
      <c r="BK79" s="286"/>
      <c r="BL79" s="286"/>
      <c r="BM79" s="286"/>
      <c r="BN79" s="286"/>
      <c r="BO79" s="287"/>
      <c r="BP79" s="288"/>
      <c r="BQ79" s="289"/>
      <c r="BR79" s="289"/>
      <c r="BS79" s="289"/>
      <c r="BT79" s="289"/>
      <c r="BU79" s="289"/>
      <c r="BV79" s="289"/>
      <c r="BW79" s="289"/>
      <c r="BX79" s="289"/>
      <c r="BY79" s="289"/>
      <c r="BZ79" s="289"/>
      <c r="CA79" s="289"/>
      <c r="CB79" s="289"/>
      <c r="CC79" s="289"/>
      <c r="CD79" s="289"/>
      <c r="CE79" s="289"/>
      <c r="CF79" s="289"/>
      <c r="CG79" s="289"/>
      <c r="CH79" s="289"/>
      <c r="CI79" s="289"/>
      <c r="CJ79" s="289"/>
    </row>
    <row r="80" spans="2:88" ht="37.5" customHeight="1">
      <c r="B80" s="411"/>
      <c r="C80" s="414"/>
      <c r="D80" s="419"/>
      <c r="E80" s="420"/>
      <c r="F80" s="420"/>
      <c r="G80" s="420"/>
      <c r="H80" s="420"/>
      <c r="I80" s="420"/>
      <c r="J80" s="420"/>
      <c r="K80" s="420"/>
      <c r="L80" s="420"/>
      <c r="M80" s="420"/>
      <c r="N80" s="420"/>
      <c r="O80" s="421"/>
      <c r="P80" s="425"/>
      <c r="Q80" s="426"/>
      <c r="R80" s="426"/>
      <c r="S80" s="426"/>
      <c r="T80" s="426"/>
      <c r="U80" s="426"/>
      <c r="V80" s="426"/>
      <c r="W80" s="426"/>
      <c r="X80" s="426"/>
      <c r="Y80" s="426"/>
      <c r="Z80" s="426"/>
      <c r="AA80" s="426"/>
      <c r="AB80" s="426"/>
      <c r="AC80" s="426"/>
      <c r="AD80" s="426"/>
      <c r="AE80" s="426"/>
      <c r="AF80" s="426"/>
      <c r="AG80" s="426"/>
      <c r="AH80" s="426"/>
      <c r="AI80" s="426"/>
      <c r="AJ80" s="427"/>
      <c r="BB80" s="257"/>
      <c r="BC80" s="71"/>
      <c r="BD80" s="290"/>
      <c r="BE80" s="291"/>
      <c r="BF80" s="291"/>
      <c r="BG80" s="291"/>
      <c r="BH80" s="291"/>
      <c r="BI80" s="291"/>
      <c r="BJ80" s="291"/>
      <c r="BK80" s="291"/>
      <c r="BL80" s="291"/>
      <c r="BM80" s="291"/>
      <c r="BN80" s="291"/>
      <c r="BO80" s="292"/>
      <c r="BP80" s="293"/>
      <c r="BQ80" s="294"/>
      <c r="BR80" s="294"/>
      <c r="BS80" s="294"/>
      <c r="BT80" s="294"/>
      <c r="BU80" s="294"/>
      <c r="BV80" s="294"/>
      <c r="BW80" s="294"/>
      <c r="BX80" s="294"/>
      <c r="BY80" s="294"/>
      <c r="BZ80" s="294"/>
      <c r="CA80" s="294"/>
      <c r="CB80" s="294"/>
      <c r="CC80" s="294"/>
      <c r="CD80" s="294"/>
      <c r="CE80" s="294"/>
      <c r="CF80" s="294"/>
      <c r="CG80" s="294"/>
      <c r="CH80" s="294"/>
      <c r="CI80" s="294"/>
      <c r="CJ80" s="294"/>
    </row>
    <row r="81" spans="2:88" ht="16.5" thickBot="1">
      <c r="B81" s="412"/>
      <c r="C81" s="415"/>
      <c r="D81" s="428" t="s">
        <v>275</v>
      </c>
      <c r="E81" s="429"/>
      <c r="F81" s="429"/>
      <c r="G81" s="429"/>
      <c r="H81" s="429"/>
      <c r="I81" s="429"/>
      <c r="J81" s="429"/>
      <c r="K81" s="429"/>
      <c r="L81" s="429"/>
      <c r="M81" s="429"/>
      <c r="N81" s="429"/>
      <c r="O81" s="430"/>
      <c r="P81" s="431"/>
      <c r="Q81" s="432"/>
      <c r="R81" s="432"/>
      <c r="S81" s="432"/>
      <c r="T81" s="432"/>
      <c r="U81" s="432"/>
      <c r="V81" s="432"/>
      <c r="W81" s="432"/>
      <c r="X81" s="432"/>
      <c r="Y81" s="432"/>
      <c r="Z81" s="432"/>
      <c r="AA81" s="432"/>
      <c r="AB81" s="432"/>
      <c r="AC81" s="432"/>
      <c r="AD81" s="432"/>
      <c r="AE81" s="432"/>
      <c r="AF81" s="432"/>
      <c r="AG81" s="432"/>
      <c r="AH81" s="432"/>
      <c r="AI81" s="432"/>
      <c r="AJ81" s="433"/>
      <c r="BB81" s="295"/>
      <c r="BC81" s="138"/>
      <c r="BD81" s="296" t="s">
        <v>276</v>
      </c>
      <c r="BE81" s="297"/>
      <c r="BF81" s="297"/>
      <c r="BG81" s="297"/>
      <c r="BH81" s="297"/>
      <c r="BI81" s="297"/>
      <c r="BJ81" s="297"/>
      <c r="BK81" s="297"/>
      <c r="BL81" s="297"/>
      <c r="BM81" s="297"/>
      <c r="BN81" s="297"/>
      <c r="BO81" s="298"/>
      <c r="BP81" s="299"/>
      <c r="BQ81" s="300"/>
      <c r="BR81" s="300"/>
      <c r="BS81" s="300"/>
      <c r="BT81" s="300"/>
      <c r="BU81" s="300"/>
      <c r="BV81" s="300"/>
      <c r="BW81" s="300"/>
      <c r="BX81" s="300"/>
      <c r="BY81" s="300"/>
      <c r="BZ81" s="300"/>
      <c r="CA81" s="300"/>
      <c r="CB81" s="300"/>
      <c r="CC81" s="300"/>
      <c r="CD81" s="300"/>
      <c r="CE81" s="300"/>
      <c r="CF81" s="300"/>
      <c r="CG81" s="300"/>
      <c r="CH81" s="300"/>
      <c r="CI81" s="300"/>
      <c r="CJ81" s="300"/>
    </row>
    <row r="82" spans="2:88" ht="16.5" customHeight="1" thickTop="1">
      <c r="B82" s="390" t="s">
        <v>277</v>
      </c>
      <c r="C82" s="393" t="s">
        <v>278</v>
      </c>
      <c r="D82" s="396" t="s">
        <v>279</v>
      </c>
      <c r="E82" s="397"/>
      <c r="F82" s="397"/>
      <c r="G82" s="397"/>
      <c r="H82" s="397"/>
      <c r="I82" s="397"/>
      <c r="J82" s="397"/>
      <c r="K82" s="397"/>
      <c r="L82" s="397"/>
      <c r="M82" s="397"/>
      <c r="N82" s="397"/>
      <c r="O82" s="397"/>
      <c r="P82" s="397"/>
      <c r="Q82" s="397"/>
      <c r="R82" s="397"/>
      <c r="S82" s="397"/>
      <c r="T82" s="397"/>
      <c r="U82" s="397"/>
      <c r="V82" s="397"/>
      <c r="W82" s="397"/>
      <c r="X82" s="397"/>
      <c r="Y82" s="397"/>
      <c r="Z82" s="397"/>
      <c r="AA82" s="397"/>
      <c r="AB82" s="397"/>
      <c r="AC82" s="397"/>
      <c r="AD82" s="397"/>
      <c r="AE82" s="397"/>
      <c r="AF82" s="397"/>
      <c r="AG82" s="397"/>
      <c r="AH82" s="397"/>
      <c r="AI82" s="397"/>
      <c r="AJ82" s="398"/>
      <c r="BB82" s="301" t="s">
        <v>280</v>
      </c>
      <c r="BC82" s="302" t="s">
        <v>281</v>
      </c>
      <c r="BD82" s="303" t="s">
        <v>282</v>
      </c>
      <c r="BE82" s="304"/>
      <c r="BF82" s="304"/>
      <c r="BG82" s="304"/>
      <c r="BH82" s="304"/>
      <c r="BI82" s="304"/>
      <c r="BJ82" s="304"/>
      <c r="BK82" s="304"/>
      <c r="BL82" s="304"/>
      <c r="BM82" s="304"/>
      <c r="BN82" s="304"/>
      <c r="BO82" s="304"/>
      <c r="BP82" s="304"/>
      <c r="BQ82" s="304"/>
      <c r="BR82" s="304"/>
      <c r="BS82" s="304"/>
      <c r="BT82" s="304"/>
      <c r="BU82" s="304"/>
      <c r="BV82" s="304"/>
      <c r="BW82" s="304"/>
      <c r="BX82" s="304"/>
      <c r="BY82" s="304"/>
      <c r="BZ82" s="304"/>
      <c r="CA82" s="304"/>
      <c r="CB82" s="304"/>
      <c r="CC82" s="304"/>
      <c r="CD82" s="304"/>
      <c r="CE82" s="304"/>
      <c r="CF82" s="304"/>
      <c r="CG82" s="304"/>
      <c r="CH82" s="304"/>
      <c r="CI82" s="304"/>
      <c r="CJ82" s="305"/>
    </row>
    <row r="83" spans="2:88">
      <c r="B83" s="391"/>
      <c r="C83" s="394"/>
      <c r="D83" s="306"/>
      <c r="E83" s="399" t="s">
        <v>283</v>
      </c>
      <c r="F83" s="400"/>
      <c r="G83" s="306"/>
      <c r="H83" s="401" t="s">
        <v>284</v>
      </c>
      <c r="I83" s="402"/>
      <c r="J83" s="402"/>
      <c r="K83" s="402"/>
      <c r="L83" s="402"/>
      <c r="M83" s="402"/>
      <c r="N83" s="402"/>
      <c r="O83" s="402"/>
      <c r="P83" s="402"/>
      <c r="Q83" s="402"/>
      <c r="R83" s="402"/>
      <c r="S83" s="402"/>
      <c r="T83" s="402"/>
      <c r="U83" s="402"/>
      <c r="V83" s="402"/>
      <c r="W83" s="403"/>
      <c r="X83" s="404"/>
      <c r="Y83" s="404"/>
      <c r="Z83" s="404"/>
      <c r="AA83" s="404"/>
      <c r="AB83" s="404"/>
      <c r="AC83" s="404"/>
      <c r="AD83" s="404"/>
      <c r="AE83" s="404"/>
      <c r="AF83" s="404"/>
      <c r="AG83" s="404"/>
      <c r="AH83" s="404"/>
      <c r="AI83" s="404"/>
      <c r="AJ83" s="405"/>
      <c r="BB83" s="301"/>
      <c r="BC83" s="302"/>
      <c r="BD83" s="307" t="b">
        <v>0</v>
      </c>
      <c r="BE83" s="188" t="s">
        <v>285</v>
      </c>
      <c r="BF83" s="74"/>
      <c r="BG83" s="308" t="b">
        <v>0</v>
      </c>
      <c r="BH83" s="188" t="s">
        <v>286</v>
      </c>
      <c r="BI83" s="73"/>
      <c r="BJ83" s="73"/>
      <c r="BK83" s="73"/>
      <c r="BL83" s="73"/>
      <c r="BM83" s="73"/>
      <c r="BN83" s="73"/>
      <c r="BO83" s="73"/>
      <c r="BP83" s="73"/>
      <c r="BQ83" s="73"/>
      <c r="BR83" s="73"/>
      <c r="BS83" s="73"/>
      <c r="BT83" s="73"/>
      <c r="BU83" s="73"/>
      <c r="BV83" s="73"/>
      <c r="BW83" s="309"/>
      <c r="BX83" s="310"/>
      <c r="BY83" s="310"/>
      <c r="BZ83" s="310"/>
      <c r="CA83" s="310"/>
      <c r="CB83" s="310"/>
      <c r="CC83" s="310"/>
      <c r="CD83" s="310"/>
      <c r="CE83" s="310"/>
      <c r="CF83" s="310"/>
      <c r="CG83" s="310"/>
      <c r="CH83" s="310"/>
      <c r="CI83" s="310"/>
      <c r="CJ83" s="311"/>
    </row>
    <row r="84" spans="2:88">
      <c r="B84" s="391"/>
      <c r="C84" s="394"/>
      <c r="D84" s="312"/>
      <c r="E84" s="1" t="s">
        <v>287</v>
      </c>
      <c r="F84" s="377"/>
      <c r="G84" s="377"/>
      <c r="H84" s="377"/>
      <c r="I84" s="377"/>
      <c r="J84" s="377"/>
      <c r="K84" s="377"/>
      <c r="L84" s="377"/>
      <c r="M84" s="406"/>
      <c r="N84" s="313"/>
      <c r="O84" s="1" t="s">
        <v>288</v>
      </c>
      <c r="P84" s="377"/>
      <c r="Q84" s="377"/>
      <c r="R84" s="377"/>
      <c r="S84" s="377"/>
      <c r="T84" s="406"/>
      <c r="U84" s="314"/>
      <c r="V84" s="314"/>
      <c r="W84" s="314"/>
      <c r="X84" s="314"/>
      <c r="Y84" s="314"/>
      <c r="Z84" s="314"/>
      <c r="AA84" s="314"/>
      <c r="AB84" s="314"/>
      <c r="AC84" s="314"/>
      <c r="AD84" s="314"/>
      <c r="AE84" s="314"/>
      <c r="AF84" s="314"/>
      <c r="AG84" s="314"/>
      <c r="AH84" s="314"/>
      <c r="AI84" s="314"/>
      <c r="AJ84" s="315"/>
      <c r="BB84" s="301"/>
      <c r="BC84" s="302"/>
      <c r="BD84" s="316" t="b">
        <v>0</v>
      </c>
      <c r="BE84" s="317" t="s">
        <v>289</v>
      </c>
      <c r="BF84" s="112"/>
      <c r="BG84" s="112"/>
      <c r="BH84" s="112"/>
      <c r="BI84" s="112"/>
      <c r="BJ84" s="112"/>
      <c r="BK84" s="112"/>
      <c r="BL84" s="112"/>
      <c r="BM84" s="113"/>
      <c r="BN84" s="318" t="b">
        <v>0</v>
      </c>
      <c r="BO84" s="317" t="s">
        <v>290</v>
      </c>
      <c r="BP84" s="112"/>
      <c r="BQ84" s="112"/>
      <c r="BR84" s="112"/>
      <c r="BS84" s="112"/>
      <c r="BT84" s="113"/>
      <c r="BU84" s="319"/>
      <c r="BV84" s="319"/>
      <c r="BW84" s="319"/>
      <c r="BX84" s="319"/>
      <c r="BY84" s="319"/>
      <c r="BZ84" s="319"/>
      <c r="CA84" s="319"/>
      <c r="CB84" s="319"/>
      <c r="CC84" s="319"/>
      <c r="CD84" s="319"/>
      <c r="CE84" s="319"/>
      <c r="CF84" s="319"/>
      <c r="CG84" s="319"/>
      <c r="CH84" s="319"/>
      <c r="CI84" s="319"/>
      <c r="CJ84" s="320"/>
    </row>
    <row r="85" spans="2:88">
      <c r="B85" s="391"/>
      <c r="C85" s="394"/>
      <c r="D85" s="321"/>
      <c r="E85" s="1" t="s">
        <v>291</v>
      </c>
      <c r="F85" s="377"/>
      <c r="G85" s="377"/>
      <c r="H85" s="377"/>
      <c r="I85" s="377"/>
      <c r="J85" s="377"/>
      <c r="K85" s="377"/>
      <c r="L85" s="377"/>
      <c r="M85" s="377"/>
      <c r="N85" s="377"/>
      <c r="O85" s="377"/>
      <c r="P85" s="377"/>
      <c r="Q85" s="377"/>
      <c r="R85" s="377"/>
      <c r="S85" s="377"/>
      <c r="T85" s="322"/>
      <c r="U85" s="321"/>
      <c r="V85" s="1" t="s">
        <v>292</v>
      </c>
      <c r="W85" s="377"/>
      <c r="X85" s="377"/>
      <c r="Y85" s="377"/>
      <c r="Z85" s="377"/>
      <c r="AA85" s="377"/>
      <c r="AB85" s="377"/>
      <c r="AC85" s="377"/>
      <c r="AD85" s="377"/>
      <c r="AE85" s="377"/>
      <c r="AF85" s="377"/>
      <c r="AG85" s="377"/>
      <c r="AH85" s="377"/>
      <c r="AI85" s="377"/>
      <c r="AJ85" s="378"/>
      <c r="BB85" s="301"/>
      <c r="BC85" s="302"/>
      <c r="BD85" s="323" t="b">
        <v>0</v>
      </c>
      <c r="BE85" s="317" t="s">
        <v>293</v>
      </c>
      <c r="BF85" s="112"/>
      <c r="BG85" s="112"/>
      <c r="BH85" s="112"/>
      <c r="BI85" s="112"/>
      <c r="BJ85" s="112"/>
      <c r="BK85" s="112"/>
      <c r="BL85" s="112"/>
      <c r="BM85" s="112"/>
      <c r="BN85" s="112"/>
      <c r="BO85" s="112"/>
      <c r="BP85" s="112"/>
      <c r="BQ85" s="112"/>
      <c r="BR85" s="112"/>
      <c r="BS85" s="112"/>
      <c r="BT85" s="74"/>
      <c r="BU85" s="324" t="b">
        <v>0</v>
      </c>
      <c r="BV85" s="317" t="s">
        <v>294</v>
      </c>
      <c r="BW85" s="112"/>
      <c r="BX85" s="112"/>
      <c r="BY85" s="112"/>
      <c r="BZ85" s="112"/>
      <c r="CA85" s="112"/>
      <c r="CB85" s="112"/>
      <c r="CC85" s="112"/>
      <c r="CD85" s="112"/>
      <c r="CE85" s="112"/>
      <c r="CF85" s="112"/>
      <c r="CG85" s="112"/>
      <c r="CH85" s="112"/>
      <c r="CI85" s="112"/>
      <c r="CJ85" s="113"/>
    </row>
    <row r="86" spans="2:88">
      <c r="B86" s="391"/>
      <c r="C86" s="394"/>
      <c r="D86" s="321"/>
      <c r="E86" s="1" t="s">
        <v>295</v>
      </c>
      <c r="F86" s="377"/>
      <c r="G86" s="377"/>
      <c r="H86" s="377"/>
      <c r="I86" s="377"/>
      <c r="J86" s="377"/>
      <c r="K86" s="377"/>
      <c r="L86" s="377"/>
      <c r="M86" s="377"/>
      <c r="N86" s="377"/>
      <c r="O86" s="377"/>
      <c r="P86" s="377"/>
      <c r="Q86" s="377"/>
      <c r="R86" s="377"/>
      <c r="S86" s="377"/>
      <c r="T86" s="377"/>
      <c r="U86" s="377"/>
      <c r="V86" s="377"/>
      <c r="W86" s="377"/>
      <c r="X86" s="377"/>
      <c r="Y86" s="377"/>
      <c r="Z86" s="377"/>
      <c r="AA86" s="377"/>
      <c r="AB86" s="377"/>
      <c r="AC86" s="377"/>
      <c r="AD86" s="377"/>
      <c r="AE86" s="377"/>
      <c r="AF86" s="377"/>
      <c r="AG86" s="377"/>
      <c r="AH86" s="377"/>
      <c r="AI86" s="377"/>
      <c r="AJ86" s="378"/>
      <c r="BB86" s="301"/>
      <c r="BC86" s="302"/>
      <c r="BD86" s="323" t="b">
        <v>0</v>
      </c>
      <c r="BE86" s="325" t="s">
        <v>296</v>
      </c>
      <c r="BF86" s="326"/>
      <c r="BG86" s="326"/>
      <c r="BH86" s="326"/>
      <c r="BI86" s="326"/>
      <c r="BJ86" s="326"/>
      <c r="BK86" s="326"/>
      <c r="BL86" s="326"/>
      <c r="BM86" s="326"/>
      <c r="BN86" s="326"/>
      <c r="BO86" s="326"/>
      <c r="BP86" s="326"/>
      <c r="BQ86" s="326"/>
      <c r="BR86" s="326"/>
      <c r="BS86" s="326"/>
      <c r="BT86" s="326"/>
      <c r="BU86" s="326"/>
      <c r="BV86" s="326"/>
      <c r="BW86" s="326"/>
      <c r="BX86" s="326"/>
      <c r="BY86" s="326"/>
      <c r="BZ86" s="326"/>
      <c r="CA86" s="326"/>
      <c r="CB86" s="326"/>
      <c r="CC86" s="326"/>
      <c r="CD86" s="326"/>
      <c r="CE86" s="326"/>
      <c r="CF86" s="326"/>
      <c r="CG86" s="326"/>
      <c r="CH86" s="326"/>
      <c r="CI86" s="326"/>
      <c r="CJ86" s="327"/>
    </row>
    <row r="87" spans="2:88">
      <c r="B87" s="392"/>
      <c r="C87" s="395"/>
      <c r="D87" s="328"/>
      <c r="E87" s="379" t="s">
        <v>297</v>
      </c>
      <c r="F87" s="380"/>
      <c r="G87" s="381"/>
      <c r="H87" s="382"/>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3"/>
      <c r="AI87" s="383"/>
      <c r="AJ87" s="384"/>
      <c r="BB87" s="329"/>
      <c r="BC87" s="330"/>
      <c r="BD87" s="331" t="b">
        <v>0</v>
      </c>
      <c r="BE87" s="332" t="s">
        <v>298</v>
      </c>
      <c r="BF87" s="333"/>
      <c r="BG87" s="334"/>
      <c r="BH87" s="335"/>
      <c r="BI87" s="335"/>
      <c r="BJ87" s="335"/>
      <c r="BK87" s="335"/>
      <c r="BL87" s="335"/>
      <c r="BM87" s="335"/>
      <c r="BN87" s="335"/>
      <c r="BO87" s="335"/>
      <c r="BP87" s="335"/>
      <c r="BQ87" s="335"/>
      <c r="BR87" s="335"/>
      <c r="BS87" s="335"/>
      <c r="BT87" s="335"/>
      <c r="BU87" s="335"/>
      <c r="BV87" s="335"/>
      <c r="BW87" s="335"/>
      <c r="BX87" s="335"/>
      <c r="BY87" s="335"/>
      <c r="BZ87" s="335"/>
      <c r="CA87" s="335"/>
      <c r="CB87" s="335"/>
      <c r="CC87" s="335"/>
      <c r="CD87" s="335"/>
      <c r="CE87" s="335"/>
      <c r="CF87" s="335"/>
      <c r="CG87" s="335"/>
      <c r="CH87" s="335"/>
      <c r="CI87" s="335"/>
      <c r="CJ87" s="336"/>
    </row>
    <row r="88" spans="2:88" ht="27.75" customHeight="1">
      <c r="B88" s="385" t="s">
        <v>299</v>
      </c>
      <c r="C88" s="385"/>
      <c r="D88" s="385"/>
      <c r="E88" s="385"/>
      <c r="F88" s="385"/>
      <c r="G88" s="386"/>
      <c r="H88" s="386"/>
      <c r="I88" s="386"/>
      <c r="J88" s="386"/>
      <c r="K88" s="386"/>
      <c r="L88" s="386"/>
      <c r="M88" s="386"/>
      <c r="N88" s="387" t="s">
        <v>300</v>
      </c>
      <c r="O88" s="387"/>
      <c r="P88" s="387"/>
      <c r="Q88" s="388"/>
      <c r="R88" s="388"/>
      <c r="S88" s="388"/>
      <c r="T88" s="388"/>
      <c r="U88" s="388"/>
      <c r="V88" s="388"/>
      <c r="W88" s="388"/>
      <c r="X88" s="337"/>
      <c r="Y88" s="337"/>
      <c r="Z88" s="388" t="s">
        <v>301</v>
      </c>
      <c r="AA88" s="388"/>
      <c r="AB88" s="388"/>
      <c r="AC88" s="388"/>
      <c r="AD88" s="389"/>
      <c r="AE88" s="389"/>
      <c r="AF88" s="389"/>
      <c r="AG88" s="389"/>
      <c r="AH88" s="389"/>
      <c r="AI88" s="389"/>
      <c r="AJ88" s="389"/>
      <c r="BB88" s="338" t="s">
        <v>302</v>
      </c>
      <c r="BC88" s="338"/>
      <c r="BD88" s="338"/>
      <c r="BE88" s="338"/>
      <c r="BF88" s="338"/>
      <c r="BG88" s="339" t="s">
        <v>303</v>
      </c>
      <c r="BH88" s="340"/>
      <c r="BI88" s="340"/>
      <c r="BJ88" s="340"/>
      <c r="BK88" s="340"/>
      <c r="BL88" s="340"/>
      <c r="BM88" s="340"/>
      <c r="BN88" s="339" t="s">
        <v>304</v>
      </c>
      <c r="BO88" s="340"/>
      <c r="BP88" s="341"/>
      <c r="BQ88" s="339"/>
      <c r="BR88" s="340"/>
      <c r="BS88" s="340"/>
      <c r="BT88" s="340"/>
      <c r="BU88" s="340"/>
      <c r="BV88" s="340"/>
      <c r="BW88" s="340"/>
      <c r="BX88" s="340"/>
      <c r="BY88" s="340"/>
      <c r="BZ88" s="340"/>
      <c r="CA88" s="341"/>
      <c r="CB88" s="340"/>
      <c r="CC88" s="340" t="s">
        <v>305</v>
      </c>
      <c r="CD88" s="340"/>
      <c r="CE88" s="341"/>
      <c r="CF88" s="340"/>
      <c r="CG88" s="340"/>
      <c r="CH88" s="340"/>
      <c r="CI88" s="340"/>
      <c r="CJ88" s="340"/>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5" type="noConversion"/>
  <conditionalFormatting sqref="D9:AJ10">
    <cfRule type="expression" dxfId="120" priority="15">
      <formula>OR($BD$8=TRUE,$BN$8=TRUE)</formula>
    </cfRule>
  </conditionalFormatting>
  <conditionalFormatting sqref="D17:AJ18 D20:AJ22">
    <cfRule type="expression" dxfId="119" priority="16">
      <formula>$BD$16=TRUE</formula>
    </cfRule>
  </conditionalFormatting>
  <conditionalFormatting sqref="D48:AJ50">
    <cfRule type="cellIs" dxfId="118" priority="53" operator="equal">
      <formula>" "</formula>
    </cfRule>
  </conditionalFormatting>
  <conditionalFormatting sqref="D51:AJ53">
    <cfRule type="containsBlanks" dxfId="117" priority="54">
      <formula>LEN(TRIM(D51))=0</formula>
    </cfRule>
  </conditionalFormatting>
  <conditionalFormatting sqref="E8">
    <cfRule type="expression" dxfId="116" priority="18" stopIfTrue="1">
      <formula>BD8=TRUE</formula>
    </cfRule>
  </conditionalFormatting>
  <conditionalFormatting sqref="E16">
    <cfRule type="expression" dxfId="115" priority="42" stopIfTrue="1">
      <formula>BD16=TRUE</formula>
    </cfRule>
  </conditionalFormatting>
  <conditionalFormatting sqref="E83:E87">
    <cfRule type="expression" dxfId="114" priority="45" stopIfTrue="1">
      <formula>BD83=TRUE</formula>
    </cfRule>
  </conditionalFormatting>
  <conditionalFormatting sqref="H83">
    <cfRule type="expression" dxfId="113" priority="50" stopIfTrue="1">
      <formula>BG83=TRUE</formula>
    </cfRule>
  </conditionalFormatting>
  <conditionalFormatting sqref="H87">
    <cfRule type="expression" dxfId="112" priority="28">
      <formula>AND($D87=TRUE, $H$87&lt;&gt;"")</formula>
    </cfRule>
    <cfRule type="expression" dxfId="111" priority="27">
      <formula>AND($D87=TRUE, $H$87="")</formula>
    </cfRule>
  </conditionalFormatting>
  <conditionalFormatting sqref="I15:R15">
    <cfRule type="expression" dxfId="110" priority="1">
      <formula>IF(BD16,IF(BL19,I15="",FALSE),FALSE)</formula>
    </cfRule>
  </conditionalFormatting>
  <conditionalFormatting sqref="I22:R22">
    <cfRule type="expression" dxfId="109" priority="3">
      <formula>IF(BL19,IF(BD16,FALSE,I22=""),FALSE)</formula>
    </cfRule>
  </conditionalFormatting>
  <conditionalFormatting sqref="J23">
    <cfRule type="expression" dxfId="108" priority="30" stopIfTrue="1">
      <formula>BI23=TRUE</formula>
    </cfRule>
  </conditionalFormatting>
  <conditionalFormatting sqref="J35 J33 L3:L6 L9:L10 J39:J41">
    <cfRule type="containsBlanks" dxfId="107" priority="56">
      <formula>LEN(TRIM(J3))=0</formula>
    </cfRule>
  </conditionalFormatting>
  <conditionalFormatting sqref="J33:T34">
    <cfRule type="expression" dxfId="106" priority="21">
      <formula>IF(AND($BU$26=TRUE,L33&lt;&gt;""), IF(SUMPRODUCT(LEN(L33)-LEN(SUBSTITUTE(LOWER(L33), MID("abcdefghijklmnopqrstuvwxyz", ROW(INDIRECT("1:26")), 1), ""))) &lt;= 2, TRUE, FALSE), FALSE)</formula>
    </cfRule>
  </conditionalFormatting>
  <conditionalFormatting sqref="J35:T37">
    <cfRule type="expression" dxfId="105" priority="22">
      <formula>AND(OR($BU$26=TRUE, $BU$28=TRUE), LENB(J35)-LEN(J35)&gt;0)</formula>
    </cfRule>
  </conditionalFormatting>
  <conditionalFormatting sqref="K42:K43">
    <cfRule type="expression" dxfId="104" priority="43" stopIfTrue="1">
      <formula>BJ42=TRUE</formula>
    </cfRule>
  </conditionalFormatting>
  <conditionalFormatting sqref="L17 L20">
    <cfRule type="expression" dxfId="103" priority="6">
      <formula>IF(AND($BU$26=TRUE,$BN$8), IF(SUMPRODUCT(LEN(L17)-LEN(SUBSTITUTE(LOWER(L17), MID("abcdefghijklmnopqrstuvwxyz", ROW(INDIRECT("1:26")), 1), ""))) &lt;= 2, TRUE, FALSE), FALSE)</formula>
    </cfRule>
  </conditionalFormatting>
  <conditionalFormatting sqref="L3:AJ3">
    <cfRule type="expression" dxfId="102" priority="14">
      <formula>IF(AND($BU$26=TRUE,$L$3&lt;&gt;""), IF(SUMPRODUCT(LEN(L3)-LEN(SUBSTITUTE(LOWER(L3), MID("abcdefghijklmnopqrstuvwxyz", ROW(INDIRECT("1:26")), 1), ""))) &lt;= 2, TRUE, FALSE), FALSE)</formula>
    </cfRule>
  </conditionalFormatting>
  <conditionalFormatting sqref="L9:AJ10 L4:AJ4 L6:AJ6 J33 J35">
    <cfRule type="expression" dxfId="101" priority="17">
      <formula>IF(AND($BU$26=TRUE,J4&lt;&gt;""), IF(SUMPRODUCT(LEN(J4)-LEN(SUBSTITUTE(LOWER(J4), MID("abcdefghijklmnopqrstuvwxyz", ROW(INDIRECT("1:26")), 1), ""))) &lt;= 2, TRUE, FALSE), FALSE)</formula>
    </cfRule>
  </conditionalFormatting>
  <conditionalFormatting sqref="L20:AJ20">
    <cfRule type="expression" dxfId="100" priority="2">
      <formula>IF(BS19,IF(BD16,FALSE,L20=""),FALSE)</formula>
    </cfRule>
  </conditionalFormatting>
  <conditionalFormatting sqref="M19">
    <cfRule type="expression" dxfId="99" priority="5" stopIfTrue="1">
      <formula>BL19=TRUE</formula>
    </cfRule>
  </conditionalFormatting>
  <conditionalFormatting sqref="N31">
    <cfRule type="expression" dxfId="98" priority="26">
      <formula>AND($U$29=TRUE,$N$30&lt;&gt;TRUE,$AA$30&lt;&gt;TRUE,$N$31="")</formula>
    </cfRule>
    <cfRule type="expression" dxfId="97" priority="23">
      <formula>AND($BU$29,AND($BN$30=FALSE,$CA$30=FALSE,$N$31=""))</formula>
    </cfRule>
  </conditionalFormatting>
  <conditionalFormatting sqref="O8">
    <cfRule type="expression" dxfId="96" priority="19" stopIfTrue="1">
      <formula>BN8=TRUE</formula>
    </cfRule>
  </conditionalFormatting>
  <conditionalFormatting sqref="O23">
    <cfRule type="expression" dxfId="95" priority="29" stopIfTrue="1">
      <formula>BN23=TRUE</formula>
    </cfRule>
  </conditionalFormatting>
  <conditionalFormatting sqref="O25:O26">
    <cfRule type="expression" dxfId="94" priority="32" stopIfTrue="1">
      <formula>BN25=TRUE</formula>
    </cfRule>
  </conditionalFormatting>
  <conditionalFormatting sqref="O28">
    <cfRule type="expression" dxfId="93" priority="34" stopIfTrue="1">
      <formula>BN28=TRUE</formula>
    </cfRule>
  </conditionalFormatting>
  <conditionalFormatting sqref="O29">
    <cfRule type="expression" dxfId="92" priority="20">
      <formula>BN29=TRUE</formula>
    </cfRule>
  </conditionalFormatting>
  <conditionalFormatting sqref="O30">
    <cfRule type="expression" dxfId="91" priority="36">
      <formula>BN30=TRUE</formula>
    </cfRule>
  </conditionalFormatting>
  <conditionalFormatting sqref="O84">
    <cfRule type="expression" dxfId="90" priority="51" stopIfTrue="1">
      <formula>BN84=TRUE</formula>
    </cfRule>
  </conditionalFormatting>
  <conditionalFormatting sqref="O30:Z30">
    <cfRule type="expression" dxfId="89" priority="25">
      <formula>AND($BU$29,AND($BN$30=FALSE,$CA$30=FALSE,$N$31=""))</formula>
    </cfRule>
  </conditionalFormatting>
  <conditionalFormatting sqref="T19">
    <cfRule type="expression" dxfId="88" priority="4" stopIfTrue="1">
      <formula>BS19=TRUE</formula>
    </cfRule>
  </conditionalFormatting>
  <conditionalFormatting sqref="U28:AJ28">
    <cfRule type="expression" dxfId="87" priority="55">
      <formula>$U$28&lt;&gt;""</formula>
    </cfRule>
  </conditionalFormatting>
  <conditionalFormatting sqref="V23">
    <cfRule type="expression" dxfId="86" priority="31" stopIfTrue="1">
      <formula>BU23=TRUE</formula>
    </cfRule>
  </conditionalFormatting>
  <conditionalFormatting sqref="V25:V26">
    <cfRule type="expression" dxfId="85" priority="38" stopIfTrue="1">
      <formula>BU25=TRUE</formula>
    </cfRule>
  </conditionalFormatting>
  <conditionalFormatting sqref="V29 O29">
    <cfRule type="expression" dxfId="84" priority="37">
      <formula>AND($BN$28,AND($BN$29=FALSE,$BU$29=FALSE))</formula>
    </cfRule>
  </conditionalFormatting>
  <conditionalFormatting sqref="V29">
    <cfRule type="expression" dxfId="83" priority="35">
      <formula>BU29=TRUE</formula>
    </cfRule>
  </conditionalFormatting>
  <conditionalFormatting sqref="V85">
    <cfRule type="expression" dxfId="82" priority="52" stopIfTrue="1">
      <formula>BU85=TRUE</formula>
    </cfRule>
  </conditionalFormatting>
  <conditionalFormatting sqref="AC19">
    <cfRule type="notContainsBlanks" dxfId="81" priority="58">
      <formula>LEN(TRIM(AC19))&gt;0</formula>
    </cfRule>
  </conditionalFormatting>
  <conditionalFormatting sqref="AC30">
    <cfRule type="expression" dxfId="80" priority="41">
      <formula>CA30=TRUE</formula>
    </cfRule>
    <cfRule type="expression" dxfId="79" priority="24">
      <formula>AND($BU$29,AND($BN$30=FALSE,$CA$30=FALSE,$N$31=""))</formula>
    </cfRule>
  </conditionalFormatting>
  <conditionalFormatting sqref="AC38:AC39">
    <cfRule type="containsBlanks" dxfId="78" priority="57">
      <formula>LEN(TRIM(AC38))=0</formula>
    </cfRule>
  </conditionalFormatting>
  <conditionalFormatting sqref="AD25">
    <cfRule type="expression" dxfId="77" priority="40" stopIfTrue="1">
      <formula>CC25=TRUE</formula>
    </cfRule>
  </conditionalFormatting>
  <conditionalFormatting sqref="AD33:AD37">
    <cfRule type="expression" dxfId="76" priority="9" stopIfTrue="1">
      <formula>CC33=TRUE</formula>
    </cfRule>
  </conditionalFormatting>
  <conditionalFormatting sqref="AD33:AJ34">
    <cfRule type="expression" dxfId="75" priority="8">
      <formula>IF(OR($CC$33,$CC$34)=FALSE,TRUE,FALSE)</formula>
    </cfRule>
  </conditionalFormatting>
  <conditionalFormatting sqref="AD35:AJ37">
    <cfRule type="expression" dxfId="74"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ED676F6E-EE1D-42C6-9DC2-5B811BB4CB41}">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F4AC1AB6-0288-4A42-9529-4D1472851DE9}">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925329A-E62D-47BB-81A5-B7755E45B62A}">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28AF7FB4-70FA-4162-928B-B700DC5015E8}">
      <formula1>IF($BU$26=TRUE, IF(SUMPRODUCT(LEN(J33)-LEN(SUBSTITUTE(LOWER(J33), MID("abcdefghijklmnopqrstuvwxyz", ROW(INDIRECT("1:26")), 1), ""))) &lt;= 2, FALSE, TRUE), TRUE)</formula1>
    </dataValidation>
    <dataValidation type="custom" allowBlank="1" showInputMessage="1" showErrorMessage="1" errorTitle="123" sqref="U26" xr:uid="{2954D4B0-03F6-4997-8FC8-163D47B169CD}">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4DA4BC7B-2708-4334-A7E2-A6A336625842}"/>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9633F31F-9AFC-4FB2-8446-D0DA8FBD71DE}"/>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3F357A88-BABE-44C8-9DEF-1D5F523EE1CC}">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71BBC18B-9CFD-4B5E-BDFE-8984C496D7E4}">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BAB1422C-9E1D-4A9D-9972-1861B9C54558}">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A495DDD-F34F-4DDF-9EDD-254CDAD7A523}"/>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516AD4B-044C-4679-9CAF-6552B4146583}"/>
    <hyperlink ref="A16" location="附件一、付款切結書!Print_Area" display="付款切結書連結" xr:uid="{401C9321-63A3-4DF6-880A-446C074D2952}"/>
    <hyperlink ref="A23:A26" location="'安心資訊平台聲明書(事後申請)'!Print_Area" display="'安心資訊平台聲明書(事後申請)'!Print_Area" xr:uid="{B0FF584D-8D2F-4834-8DC8-35852815D183}"/>
    <hyperlink ref="A9" location="附件一、付款切結書!A1" display="payment statement" xr:uid="{797CFAA1-2848-4C3B-84BA-6159A8C4274E}"/>
    <hyperlink ref="A33" location="附件二、委託檢測聲明書!A1" display="Statemen of authorization" xr:uid="{2B19C0A1-2F6C-4418-9D34-8A7080E8D67E}"/>
    <hyperlink ref="A37" location="附件二、委託檢測聲明書!Print_Area" display="委託檢測聲明書連結" xr:uid="{5993DABB-8CCA-4D3B-992F-5273020652A8}"/>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藥廠 檢測
Ultra Trace and Industrial Safety Hygiene Laboratory Application Form - Pharmaceutical Industry</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No.:&amp;R&amp;"微軟正黑體"&amp;9版次Version：3.3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3793"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379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3795"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379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3797"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3798"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3799"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3800"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3801"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3802"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3803"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33804"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33805"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33806"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3380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3808"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33809"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3810"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3811"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3821"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3822"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3823"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3824"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3382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3826"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33827"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33828"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3829"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3830"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3383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383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60153-91C9-45B6-A30B-4DA4E9636933}">
  <sheetPr>
    <tabColor rgb="FFFFC000"/>
  </sheetPr>
  <dimension ref="B1:BE109"/>
  <sheetViews>
    <sheetView tabSelected="1" view="pageBreakPreview" zoomScale="98" zoomScaleNormal="100" zoomScaleSheetLayoutView="98" workbookViewId="0">
      <selection activeCell="B2" sqref="B2:AK2"/>
    </sheetView>
  </sheetViews>
  <sheetFormatPr defaultRowHeight="15.75"/>
  <cols>
    <col min="1" max="1" width="5.85546875" customWidth="1"/>
    <col min="2" max="37" width="3.42578125" customWidth="1"/>
    <col min="38" max="79" width="9.140625" customWidth="1"/>
  </cols>
  <sheetData>
    <row r="1" spans="2:57" ht="16.5">
      <c r="B1" s="642" t="s">
        <v>0</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c r="AL1" s="2"/>
      <c r="AM1" s="3"/>
      <c r="AN1" s="4" t="s">
        <v>1</v>
      </c>
      <c r="AO1" s="3"/>
      <c r="AP1" s="4" t="s">
        <v>2</v>
      </c>
      <c r="AQ1" s="3"/>
      <c r="AR1" s="3"/>
      <c r="AS1" s="3"/>
      <c r="AT1" s="3"/>
      <c r="AU1" s="3"/>
      <c r="AV1" s="3"/>
      <c r="AW1" s="3"/>
      <c r="AX1" s="3"/>
      <c r="AY1" s="5" t="str" cm="1">
        <f t="array" ref="AY1">IF(SUMPRODUCT(--(LEN(TRIM(AT3:AT997))&gt;0))&gt;0,"《"&amp;B1&amp;"》","")</f>
        <v/>
      </c>
    </row>
    <row r="2" spans="2:57">
      <c r="B2" s="645" t="s">
        <v>426</v>
      </c>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c r="AL2" s="6" t="s">
        <v>3</v>
      </c>
      <c r="AM2" s="6" t="s">
        <v>4</v>
      </c>
      <c r="AN2" s="6" t="s">
        <v>5</v>
      </c>
      <c r="AO2" s="7" t="s">
        <v>6</v>
      </c>
      <c r="AP2" s="6" t="s">
        <v>7</v>
      </c>
      <c r="AQ2" s="6" t="s">
        <v>8</v>
      </c>
      <c r="AR2" s="6" t="s">
        <v>9</v>
      </c>
      <c r="AS2" s="6" t="s">
        <v>10</v>
      </c>
      <c r="AT2" s="6" t="s">
        <v>4</v>
      </c>
      <c r="AU2" s="8"/>
      <c r="AV2" s="8"/>
      <c r="AW2" s="3"/>
      <c r="AX2" s="3"/>
      <c r="AY2" s="9" t="str" cm="1">
        <f t="array" ref="AY2">IF(AY1&lt;&gt;"",LOOKUP(2,1/(AT3:AT997&lt;&gt;""),AT3:AT997),"")</f>
        <v/>
      </c>
    </row>
    <row r="3" spans="2:57" ht="16.5">
      <c r="B3" s="10"/>
      <c r="C3" s="637" t="s">
        <v>11</v>
      </c>
      <c r="D3" s="637"/>
      <c r="E3" s="637"/>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638"/>
      <c r="AJ3" s="638"/>
      <c r="AK3" s="639"/>
      <c r="AL3" s="11">
        <v>2</v>
      </c>
      <c r="AM3" s="3" t="str">
        <f>IF(BB3,C3&amp;":"&amp;F3,"")</f>
        <v/>
      </c>
      <c r="AN3" s="3" t="b">
        <f>$BB$3</f>
        <v>0</v>
      </c>
      <c r="AO3" s="3" t="s">
        <v>12</v>
      </c>
      <c r="AP3" s="3" t="b">
        <f>BB3</f>
        <v>0</v>
      </c>
      <c r="AQ3" s="12" t="b">
        <f>AND($AN3,$AP3)</f>
        <v>0</v>
      </c>
      <c r="AR3" s="12" t="b">
        <f>IF($AN3=TRUE,$AP3&lt;&gt;TRUE)</f>
        <v>0</v>
      </c>
      <c r="AS3" s="3"/>
      <c r="AT3" s="3" t="str">
        <f>IF(AQ3=TRUE,
    IF(AL3=3,
        IF(AM3="", "", "        "&amp;REPT("-", LEN(AO3) - LEN(SUBSTITUTE(AO3, "-", "")))&amp;AM3&amp;CHAR(10)),
        IF(AL3=1, "    "&amp;AM3&amp;CHAR(10),
           IF(AL3=2, "█"&amp;AM3, AM3&amp;CHAR(10))
        )
    )&amp;AS3,
    "")</f>
        <v/>
      </c>
      <c r="AU3" s="3"/>
      <c r="AV3" s="13"/>
      <c r="AW3" s="3"/>
      <c r="AX3" s="3"/>
      <c r="AY3" s="14"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B3" t="b">
        <v>0</v>
      </c>
    </row>
    <row r="4" spans="2:57" ht="16.5">
      <c r="B4" s="15"/>
      <c r="C4" s="53" t="s">
        <v>13</v>
      </c>
      <c r="D4" s="640" t="s">
        <v>14</v>
      </c>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1"/>
      <c r="AL4" s="3">
        <v>2</v>
      </c>
      <c r="AM4" s="16" t="str">
        <f>IF(BC4,D4,"")</f>
        <v/>
      </c>
      <c r="AN4" s="3" t="b">
        <f t="shared" ref="AN4:AN5" si="0">$BB$3</f>
        <v>0</v>
      </c>
      <c r="AO4" s="16" t="s">
        <v>15</v>
      </c>
      <c r="AP4" s="16" t="b">
        <f>BC4</f>
        <v>0</v>
      </c>
      <c r="AQ4" s="12" t="b">
        <f t="shared" ref="AQ4:AQ12" si="1">AND($AN4,$AP4)</f>
        <v>0</v>
      </c>
      <c r="AR4" s="12" t="b">
        <f t="shared" ref="AR4:AR12" si="2">IF($AN4=TRUE,$AP4&lt;&gt;TRUE)</f>
        <v>0</v>
      </c>
      <c r="AS4" s="3"/>
      <c r="AT4" s="3" t="str">
        <f>AT3&amp;IF(AQ4=TRUE,
    IF(AL4=3,
        IF(AM4="", "", "        "&amp;REPT("-", LEN(AO4) - LEN(SUBSTITUTE(AO4, "-", "")))&amp;AM4&amp;CHAR(10)),
        IF(AL4=1, "    "&amp;AM4&amp;CHAR(10),
           IF(AL4=2, "█"&amp;AM4&amp;CHAR(10), AM4&amp;CHAR(10))
        )
    )&amp;AS4,
    "")</f>
        <v/>
      </c>
      <c r="AU4" s="3"/>
      <c r="AV4" s="13"/>
      <c r="AW4" s="3"/>
      <c r="AX4" s="3"/>
      <c r="AY4" s="17"/>
      <c r="BC4" t="b">
        <v>0</v>
      </c>
    </row>
    <row r="5" spans="2:57" ht="16.5">
      <c r="B5" s="15"/>
      <c r="C5" s="53" t="s">
        <v>13</v>
      </c>
      <c r="D5" s="648" t="s">
        <v>16</v>
      </c>
      <c r="E5" s="648"/>
      <c r="F5" s="648"/>
      <c r="G5" s="648"/>
      <c r="H5" s="648"/>
      <c r="I5" s="648"/>
      <c r="J5" s="648"/>
      <c r="K5" s="648"/>
      <c r="L5" s="649"/>
      <c r="M5" s="649"/>
      <c r="N5" s="649"/>
      <c r="O5" s="649"/>
      <c r="P5" s="649"/>
      <c r="Q5" s="649"/>
      <c r="R5" s="649"/>
      <c r="S5" s="649"/>
      <c r="T5" s="649"/>
      <c r="U5" s="649"/>
      <c r="V5" s="649"/>
      <c r="W5" s="649"/>
      <c r="X5" s="649"/>
      <c r="Y5" s="649"/>
      <c r="Z5" s="649"/>
      <c r="AA5" s="649"/>
      <c r="AB5" s="649"/>
      <c r="AC5" s="649"/>
      <c r="AD5" s="649"/>
      <c r="AE5" s="649"/>
      <c r="AF5" s="649"/>
      <c r="AG5" s="649"/>
      <c r="AH5" s="649"/>
      <c r="AI5" s="649"/>
      <c r="AJ5" s="649"/>
      <c r="AK5" s="650"/>
      <c r="AL5" s="3">
        <v>2</v>
      </c>
      <c r="AM5" s="16" t="str">
        <f>IF(BC5,D5,"")</f>
        <v/>
      </c>
      <c r="AN5" s="3" t="b">
        <f t="shared" si="0"/>
        <v>0</v>
      </c>
      <c r="AO5" s="16" t="s">
        <v>15</v>
      </c>
      <c r="AP5" s="16" t="b">
        <f>BC5</f>
        <v>0</v>
      </c>
      <c r="AQ5" s="12" t="b">
        <f t="shared" si="1"/>
        <v>0</v>
      </c>
      <c r="AR5" s="12" t="b">
        <f t="shared" si="2"/>
        <v>0</v>
      </c>
      <c r="AS5" s="3"/>
      <c r="AT5" s="3" t="str">
        <f t="shared" ref="AT5:AT24" si="3">AT4&amp;IF(AQ5=TRUE,
    IF(AL5=3,
        IF(AM5="", "", "        "&amp;REPT("-", LEN(AO5) - LEN(SUBSTITUTE(AO5, "-", "")))&amp;AM5&amp;CHAR(10)),
        IF(AL5=1, "    "&amp;AM5&amp;CHAR(10),
           IF(AL5=2, "█"&amp;AM5&amp;CHAR(10), AM5&amp;CHAR(10))
        )
    )&amp;AS5,
    "")</f>
        <v/>
      </c>
      <c r="BC5" t="b">
        <v>0</v>
      </c>
    </row>
    <row r="6" spans="2:57">
      <c r="B6" s="15"/>
      <c r="E6" s="651" t="s">
        <v>17</v>
      </c>
      <c r="F6" s="651"/>
      <c r="G6" s="651"/>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2"/>
      <c r="AL6" s="3">
        <v>3</v>
      </c>
      <c r="AM6" s="16" t="str">
        <f>IF(BC5,E6,"")</f>
        <v/>
      </c>
      <c r="AN6" s="3" t="b">
        <f>$BC$5</f>
        <v>0</v>
      </c>
      <c r="AO6" s="16" t="s">
        <v>15</v>
      </c>
      <c r="AP6" s="16" t="b">
        <f>TRUE</f>
        <v>1</v>
      </c>
      <c r="AQ6" s="12" t="b">
        <f t="shared" si="1"/>
        <v>0</v>
      </c>
      <c r="AR6" s="12" t="b">
        <f t="shared" si="2"/>
        <v>0</v>
      </c>
      <c r="AS6" s="3"/>
      <c r="AT6" s="3" t="str">
        <f t="shared" si="3"/>
        <v/>
      </c>
    </row>
    <row r="7" spans="2:57" ht="16.5">
      <c r="B7" s="15"/>
      <c r="E7" s="53" t="s">
        <v>13</v>
      </c>
      <c r="F7" s="640" t="s">
        <v>18</v>
      </c>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1"/>
      <c r="AL7" s="3">
        <v>2</v>
      </c>
      <c r="AM7" s="16" t="str">
        <f>IF(BE7,F7&amp;J7,"")</f>
        <v/>
      </c>
      <c r="AN7" s="3" t="b">
        <f t="shared" ref="AN7:AN9" si="4">$BC$5</f>
        <v>0</v>
      </c>
      <c r="AO7" s="16" t="s">
        <v>15</v>
      </c>
      <c r="AP7" s="16" t="b">
        <f>AND(BE7,J7&lt;&gt;"")</f>
        <v>0</v>
      </c>
      <c r="AQ7" s="12" t="b">
        <f t="shared" si="1"/>
        <v>0</v>
      </c>
      <c r="AR7" s="12" t="b">
        <f t="shared" si="2"/>
        <v>0</v>
      </c>
      <c r="AS7" s="3"/>
      <c r="AT7" s="3" t="str">
        <f t="shared" si="3"/>
        <v/>
      </c>
      <c r="BE7" t="b">
        <v>0</v>
      </c>
    </row>
    <row r="8" spans="2:57" ht="16.5">
      <c r="B8" s="15"/>
      <c r="E8" s="53" t="s">
        <v>13</v>
      </c>
      <c r="F8" s="640" t="s">
        <v>19</v>
      </c>
      <c r="G8" s="640"/>
      <c r="H8" s="640"/>
      <c r="I8" s="640"/>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4"/>
      <c r="AL8" s="3">
        <v>2</v>
      </c>
      <c r="AM8" s="16" t="str">
        <f t="shared" ref="AM8" si="5">IF(BE8,F8&amp;J8,"")</f>
        <v/>
      </c>
      <c r="AN8" s="3" t="b">
        <f t="shared" si="4"/>
        <v>0</v>
      </c>
      <c r="AO8" s="16" t="s">
        <v>15</v>
      </c>
      <c r="AP8" s="16" t="b">
        <f>AND(BE8,J8&lt;&gt;"")</f>
        <v>0</v>
      </c>
      <c r="AQ8" s="12" t="b">
        <f t="shared" si="1"/>
        <v>0</v>
      </c>
      <c r="AR8" s="12" t="b">
        <f t="shared" si="2"/>
        <v>0</v>
      </c>
      <c r="AS8" s="3"/>
      <c r="AT8" s="3" t="str">
        <f t="shared" si="3"/>
        <v/>
      </c>
      <c r="BE8" t="b">
        <v>0</v>
      </c>
    </row>
    <row r="9" spans="2:57" ht="16.5">
      <c r="B9" s="15"/>
      <c r="E9" s="53" t="s">
        <v>13</v>
      </c>
      <c r="F9" s="640" t="s">
        <v>20</v>
      </c>
      <c r="G9" s="640"/>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1"/>
      <c r="AL9" s="3">
        <v>2</v>
      </c>
      <c r="AM9" s="16" t="str">
        <f>IF(BE9,F9,"")</f>
        <v/>
      </c>
      <c r="AN9" s="3" t="b">
        <f t="shared" si="4"/>
        <v>0</v>
      </c>
      <c r="AO9" s="16" t="s">
        <v>15</v>
      </c>
      <c r="AP9" s="16" t="b">
        <f>BE9</f>
        <v>0</v>
      </c>
      <c r="AQ9" s="12" t="b">
        <f t="shared" si="1"/>
        <v>0</v>
      </c>
      <c r="AR9" s="12" t="b">
        <f t="shared" si="2"/>
        <v>0</v>
      </c>
      <c r="AS9" s="3"/>
      <c r="AT9" s="3" t="str">
        <f t="shared" si="3"/>
        <v/>
      </c>
      <c r="BE9" t="b">
        <v>0</v>
      </c>
    </row>
    <row r="10" spans="2:57" ht="16.5">
      <c r="B10" s="15"/>
      <c r="C10" s="53" t="s">
        <v>13</v>
      </c>
      <c r="D10" s="640" t="s">
        <v>21</v>
      </c>
      <c r="E10" s="640"/>
      <c r="F10" s="640"/>
      <c r="G10" s="640"/>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1"/>
      <c r="AL10" s="3">
        <v>2</v>
      </c>
      <c r="AM10" s="16" t="str">
        <f t="shared" ref="AM10:AM12" si="6">IF(BC10,D10,"")</f>
        <v/>
      </c>
      <c r="AN10" s="3" t="b">
        <f t="shared" ref="AN10:AN12" si="7">$BB$3</f>
        <v>0</v>
      </c>
      <c r="AO10" s="16" t="s">
        <v>15</v>
      </c>
      <c r="AP10" s="16" t="b">
        <f t="shared" ref="AP10:AP12" si="8">BC10</f>
        <v>0</v>
      </c>
      <c r="AQ10" s="12" t="b">
        <f t="shared" si="1"/>
        <v>0</v>
      </c>
      <c r="AR10" s="12" t="b">
        <f t="shared" si="2"/>
        <v>0</v>
      </c>
      <c r="AS10" s="3"/>
      <c r="AT10" s="3" t="str">
        <f t="shared" si="3"/>
        <v/>
      </c>
      <c r="BC10" t="b">
        <v>0</v>
      </c>
    </row>
    <row r="11" spans="2:57" ht="16.5">
      <c r="B11" s="15"/>
      <c r="C11" s="53" t="s">
        <v>13</v>
      </c>
      <c r="D11" s="640" t="s">
        <v>22</v>
      </c>
      <c r="E11" s="640"/>
      <c r="F11" s="640"/>
      <c r="G11" s="640"/>
      <c r="H11" s="640"/>
      <c r="I11" s="640"/>
      <c r="J11" s="640"/>
      <c r="K11" s="640"/>
      <c r="L11" s="640"/>
      <c r="M11" s="640"/>
      <c r="N11" s="640"/>
      <c r="O11" s="640"/>
      <c r="P11" s="640"/>
      <c r="Q11" s="640"/>
      <c r="R11" s="640"/>
      <c r="S11" s="640"/>
      <c r="T11" s="640"/>
      <c r="U11" s="640"/>
      <c r="V11" s="640"/>
      <c r="W11" s="640"/>
      <c r="X11" s="640"/>
      <c r="Y11" s="640"/>
      <c r="Z11" s="640"/>
      <c r="AA11" s="640"/>
      <c r="AB11" s="640"/>
      <c r="AC11" s="640"/>
      <c r="AD11" s="640"/>
      <c r="AE11" s="640"/>
      <c r="AF11" s="640"/>
      <c r="AG11" s="640"/>
      <c r="AH11" s="640"/>
      <c r="AI11" s="640"/>
      <c r="AJ11" s="640"/>
      <c r="AK11" s="641"/>
      <c r="AL11" s="3">
        <v>2</v>
      </c>
      <c r="AM11" s="16" t="str">
        <f t="shared" si="6"/>
        <v/>
      </c>
      <c r="AN11" s="3" t="b">
        <f t="shared" si="7"/>
        <v>0</v>
      </c>
      <c r="AO11" s="16" t="s">
        <v>15</v>
      </c>
      <c r="AP11" s="16" t="b">
        <f t="shared" si="8"/>
        <v>0</v>
      </c>
      <c r="AQ11" s="12" t="b">
        <f t="shared" si="1"/>
        <v>0</v>
      </c>
      <c r="AR11" s="12" t="b">
        <f t="shared" si="2"/>
        <v>0</v>
      </c>
      <c r="AS11" s="3"/>
      <c r="AT11" s="3" t="str">
        <f t="shared" si="3"/>
        <v/>
      </c>
      <c r="BC11" t="b">
        <v>0</v>
      </c>
    </row>
    <row r="12" spans="2:57" ht="16.5">
      <c r="B12" s="15"/>
      <c r="C12" s="53" t="s">
        <v>13</v>
      </c>
      <c r="D12" s="640" t="s">
        <v>23</v>
      </c>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40"/>
      <c r="AE12" s="640"/>
      <c r="AF12" s="640"/>
      <c r="AG12" s="640"/>
      <c r="AH12" s="640"/>
      <c r="AI12" s="640"/>
      <c r="AJ12" s="640"/>
      <c r="AK12" s="641"/>
      <c r="AL12" s="3">
        <v>2</v>
      </c>
      <c r="AM12" s="16" t="str">
        <f t="shared" si="6"/>
        <v/>
      </c>
      <c r="AN12" s="3" t="b">
        <f t="shared" si="7"/>
        <v>0</v>
      </c>
      <c r="AO12" s="16" t="s">
        <v>15</v>
      </c>
      <c r="AP12" s="16" t="b">
        <f t="shared" si="8"/>
        <v>0</v>
      </c>
      <c r="AQ12" s="12" t="b">
        <f t="shared" si="1"/>
        <v>0</v>
      </c>
      <c r="AR12" s="12" t="b">
        <f t="shared" si="2"/>
        <v>0</v>
      </c>
      <c r="AS12" s="3"/>
      <c r="AT12" s="3" t="str">
        <f t="shared" si="3"/>
        <v/>
      </c>
      <c r="BC12" t="b">
        <v>0</v>
      </c>
    </row>
    <row r="13" spans="2:57" ht="16.5">
      <c r="B13" s="10" t="s">
        <v>13</v>
      </c>
      <c r="C13" s="637" t="s">
        <v>24</v>
      </c>
      <c r="D13" s="637"/>
      <c r="E13" s="637"/>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9"/>
      <c r="AL13" s="11">
        <v>2</v>
      </c>
      <c r="AM13" s="3" t="str">
        <f>IF(BB13,C13&amp;":"&amp;F13,"")</f>
        <v/>
      </c>
      <c r="AN13" s="3" t="b">
        <f>$BB$13</f>
        <v>0</v>
      </c>
      <c r="AO13" s="3" t="s">
        <v>12</v>
      </c>
      <c r="AP13" s="3" t="b">
        <f>BB13</f>
        <v>0</v>
      </c>
      <c r="AQ13" s="12" t="b">
        <f>AND($AN13,$AP13)</f>
        <v>0</v>
      </c>
      <c r="AR13" s="12" t="b">
        <f>IF($AN13=TRUE,$AP13&lt;&gt;TRUE)</f>
        <v>0</v>
      </c>
      <c r="AS13" s="3"/>
      <c r="AT13" s="3" t="str">
        <f t="shared" si="3"/>
        <v/>
      </c>
      <c r="BB13" t="b">
        <v>0</v>
      </c>
    </row>
    <row r="14" spans="2:57" ht="16.5">
      <c r="B14" s="15"/>
      <c r="C14" s="53" t="s">
        <v>13</v>
      </c>
      <c r="D14" s="662" t="s">
        <v>14</v>
      </c>
      <c r="E14" s="662"/>
      <c r="F14" s="662"/>
      <c r="G14" s="662"/>
      <c r="H14" s="662"/>
      <c r="I14" s="662"/>
      <c r="J14" s="662"/>
      <c r="K14" s="662"/>
      <c r="L14" s="662"/>
      <c r="M14" s="662"/>
      <c r="N14" s="662"/>
      <c r="O14" s="662"/>
      <c r="P14" s="662"/>
      <c r="Q14" s="662"/>
      <c r="R14" s="662"/>
      <c r="S14" s="662"/>
      <c r="T14" s="662"/>
      <c r="U14" s="662"/>
      <c r="V14" s="662"/>
      <c r="W14" s="662"/>
      <c r="X14" s="662"/>
      <c r="Y14" s="662"/>
      <c r="Z14" s="662"/>
      <c r="AA14" s="662"/>
      <c r="AB14" s="662"/>
      <c r="AC14" s="662"/>
      <c r="AD14" s="662"/>
      <c r="AE14" s="662"/>
      <c r="AF14" s="662"/>
      <c r="AG14" s="662"/>
      <c r="AH14" s="662"/>
      <c r="AI14" s="662"/>
      <c r="AJ14" s="662"/>
      <c r="AK14" s="663"/>
      <c r="AL14" s="3">
        <v>2</v>
      </c>
      <c r="AM14" s="16" t="str">
        <f>IF(BC14,D14,"")</f>
        <v/>
      </c>
      <c r="AN14" s="3" t="b">
        <f>$BB$13</f>
        <v>0</v>
      </c>
      <c r="AO14" s="16" t="s">
        <v>15</v>
      </c>
      <c r="AP14" s="16" t="b">
        <f>BC14</f>
        <v>0</v>
      </c>
      <c r="AQ14" s="12" t="b">
        <f t="shared" ref="AQ14:AQ22" si="9">AND($AN14,$AP14)</f>
        <v>0</v>
      </c>
      <c r="AR14" s="12" t="b">
        <f t="shared" ref="AR14:AR22" si="10">IF($AN14=TRUE,$AP14&lt;&gt;TRUE)</f>
        <v>0</v>
      </c>
      <c r="AS14" s="3"/>
      <c r="AT14" s="3" t="str">
        <f t="shared" si="3"/>
        <v/>
      </c>
      <c r="BC14" t="b">
        <v>0</v>
      </c>
    </row>
    <row r="15" spans="2:57" ht="16.5">
      <c r="B15" s="15"/>
      <c r="C15" s="53" t="s">
        <v>13</v>
      </c>
      <c r="D15" s="648" t="s">
        <v>25</v>
      </c>
      <c r="E15" s="648"/>
      <c r="F15" s="648"/>
      <c r="G15" s="648"/>
      <c r="H15" s="648"/>
      <c r="I15" s="648"/>
      <c r="J15" s="648"/>
      <c r="K15" s="648"/>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50"/>
      <c r="AL15" s="3">
        <v>2</v>
      </c>
      <c r="AM15" s="16" t="str">
        <f>IF(BC15,D15,"")</f>
        <v/>
      </c>
      <c r="AN15" s="3" t="b">
        <f>$BB$13</f>
        <v>0</v>
      </c>
      <c r="AO15" s="16" t="s">
        <v>15</v>
      </c>
      <c r="AP15" s="16" t="b">
        <f>BC15</f>
        <v>0</v>
      </c>
      <c r="AQ15" s="12" t="b">
        <f t="shared" si="9"/>
        <v>0</v>
      </c>
      <c r="AR15" s="12" t="b">
        <f t="shared" si="10"/>
        <v>0</v>
      </c>
      <c r="AS15" s="3"/>
      <c r="AT15" s="3" t="str">
        <f t="shared" si="3"/>
        <v/>
      </c>
      <c r="BC15" t="b">
        <v>0</v>
      </c>
    </row>
    <row r="16" spans="2:57">
      <c r="B16" s="15"/>
      <c r="E16" s="651" t="s">
        <v>26</v>
      </c>
      <c r="F16" s="651"/>
      <c r="G16" s="651"/>
      <c r="H16" s="651"/>
      <c r="I16" s="651"/>
      <c r="J16" s="651"/>
      <c r="K16" s="651"/>
      <c r="L16" s="651"/>
      <c r="M16" s="651"/>
      <c r="N16" s="651"/>
      <c r="O16" s="651"/>
      <c r="P16" s="651"/>
      <c r="Q16" s="651"/>
      <c r="R16" s="651"/>
      <c r="S16" s="651"/>
      <c r="T16" s="651"/>
      <c r="U16" s="651"/>
      <c r="V16" s="651"/>
      <c r="W16" s="651"/>
      <c r="X16" s="651"/>
      <c r="Y16" s="651"/>
      <c r="Z16" s="651"/>
      <c r="AA16" s="651"/>
      <c r="AB16" s="651"/>
      <c r="AC16" s="651"/>
      <c r="AD16" s="651"/>
      <c r="AE16" s="651"/>
      <c r="AF16" s="651"/>
      <c r="AG16" s="651"/>
      <c r="AH16" s="651"/>
      <c r="AI16" s="651"/>
      <c r="AJ16" s="651"/>
      <c r="AK16" s="652"/>
      <c r="AL16" s="3">
        <v>3</v>
      </c>
      <c r="AM16" s="16" t="str">
        <f>IF(BC15,E16,"")</f>
        <v/>
      </c>
      <c r="AN16" s="3" t="b">
        <f>$BC$15</f>
        <v>0</v>
      </c>
      <c r="AO16" s="16" t="s">
        <v>15</v>
      </c>
      <c r="AP16" s="16" t="b">
        <f>TRUE</f>
        <v>1</v>
      </c>
      <c r="AQ16" s="12" t="b">
        <f t="shared" si="9"/>
        <v>0</v>
      </c>
      <c r="AR16" s="12" t="b">
        <f t="shared" si="10"/>
        <v>0</v>
      </c>
      <c r="AS16" s="3"/>
      <c r="AT16" s="3" t="str">
        <f t="shared" si="3"/>
        <v/>
      </c>
    </row>
    <row r="17" spans="2:57" ht="16.5">
      <c r="B17" s="15"/>
      <c r="E17" s="53" t="s">
        <v>13</v>
      </c>
      <c r="F17" s="640" t="s">
        <v>18</v>
      </c>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40"/>
      <c r="AI17" s="640"/>
      <c r="AJ17" s="640"/>
      <c r="AK17" s="641"/>
      <c r="AL17" s="3">
        <v>2</v>
      </c>
      <c r="AM17" s="16" t="str">
        <f>IF(BE17,F17&amp;J17,"")</f>
        <v/>
      </c>
      <c r="AN17" s="3" t="b">
        <f>$BC$15</f>
        <v>0</v>
      </c>
      <c r="AO17" s="16" t="s">
        <v>15</v>
      </c>
      <c r="AP17" s="16" t="b">
        <f>AND(BE17,J17&lt;&gt;"")</f>
        <v>0</v>
      </c>
      <c r="AQ17" s="12" t="b">
        <f t="shared" si="9"/>
        <v>0</v>
      </c>
      <c r="AR17" s="12" t="b">
        <f t="shared" si="10"/>
        <v>0</v>
      </c>
      <c r="AS17" s="3"/>
      <c r="AT17" s="3" t="str">
        <f t="shared" si="3"/>
        <v/>
      </c>
      <c r="BE17" t="b">
        <v>0</v>
      </c>
    </row>
    <row r="18" spans="2:57" ht="16.5">
      <c r="B18" s="15"/>
      <c r="E18" s="53" t="s">
        <v>13</v>
      </c>
      <c r="F18" s="640" t="s">
        <v>19</v>
      </c>
      <c r="G18" s="640"/>
      <c r="H18" s="640"/>
      <c r="I18" s="640"/>
      <c r="J18" s="640"/>
      <c r="K18" s="640"/>
      <c r="L18" s="640"/>
      <c r="M18" s="640"/>
      <c r="N18" s="640"/>
      <c r="O18" s="640"/>
      <c r="P18" s="640"/>
      <c r="Q18" s="640"/>
      <c r="R18" s="640"/>
      <c r="S18" s="640"/>
      <c r="T18" s="640"/>
      <c r="U18" s="640"/>
      <c r="V18" s="640"/>
      <c r="W18" s="640"/>
      <c r="X18" s="640"/>
      <c r="Y18" s="640"/>
      <c r="Z18" s="640"/>
      <c r="AA18" s="640"/>
      <c r="AB18" s="640"/>
      <c r="AC18" s="640"/>
      <c r="AD18" s="640"/>
      <c r="AE18" s="640"/>
      <c r="AF18" s="640"/>
      <c r="AG18" s="640"/>
      <c r="AH18" s="640"/>
      <c r="AI18" s="640"/>
      <c r="AJ18" s="640"/>
      <c r="AK18" s="641"/>
      <c r="AL18" s="3">
        <v>2</v>
      </c>
      <c r="AM18" s="16" t="str">
        <f t="shared" ref="AM18" si="11">IF(BE18,F18&amp;J18,"")</f>
        <v/>
      </c>
      <c r="AN18" s="3" t="b">
        <f>$BC$15</f>
        <v>0</v>
      </c>
      <c r="AO18" s="16" t="s">
        <v>15</v>
      </c>
      <c r="AP18" s="16" t="b">
        <f>AND(BE18,J18&lt;&gt;"")</f>
        <v>0</v>
      </c>
      <c r="AQ18" s="12" t="b">
        <f t="shared" si="9"/>
        <v>0</v>
      </c>
      <c r="AR18" s="12" t="b">
        <f t="shared" si="10"/>
        <v>0</v>
      </c>
      <c r="AS18" s="3"/>
      <c r="AT18" s="3" t="str">
        <f t="shared" si="3"/>
        <v/>
      </c>
      <c r="BE18" t="b">
        <v>0</v>
      </c>
    </row>
    <row r="19" spans="2:57" ht="16.5">
      <c r="B19" s="15"/>
      <c r="E19" s="53" t="s">
        <v>13</v>
      </c>
      <c r="F19" s="640" t="s">
        <v>20</v>
      </c>
      <c r="G19" s="640"/>
      <c r="H19" s="640"/>
      <c r="I19" s="640"/>
      <c r="J19" s="640"/>
      <c r="K19" s="640"/>
      <c r="L19" s="640"/>
      <c r="M19" s="640"/>
      <c r="N19" s="640"/>
      <c r="O19" s="640"/>
      <c r="P19" s="640"/>
      <c r="Q19" s="640"/>
      <c r="R19" s="640"/>
      <c r="S19" s="640"/>
      <c r="T19" s="640"/>
      <c r="U19" s="640"/>
      <c r="V19" s="640"/>
      <c r="W19" s="640"/>
      <c r="X19" s="640"/>
      <c r="Y19" s="640"/>
      <c r="Z19" s="640"/>
      <c r="AA19" s="640"/>
      <c r="AB19" s="640"/>
      <c r="AC19" s="640"/>
      <c r="AD19" s="640"/>
      <c r="AE19" s="640"/>
      <c r="AF19" s="640"/>
      <c r="AG19" s="640"/>
      <c r="AH19" s="640"/>
      <c r="AI19" s="640"/>
      <c r="AJ19" s="640"/>
      <c r="AK19" s="641"/>
      <c r="AL19" s="3">
        <v>2</v>
      </c>
      <c r="AM19" s="16" t="str">
        <f>IF(BE19,F19,"")</f>
        <v/>
      </c>
      <c r="AN19" s="3" t="b">
        <f>$BC$15</f>
        <v>0</v>
      </c>
      <c r="AO19" s="16" t="s">
        <v>15</v>
      </c>
      <c r="AP19" s="16" t="b">
        <f>BE19</f>
        <v>0</v>
      </c>
      <c r="AQ19" s="12" t="b">
        <f t="shared" si="9"/>
        <v>0</v>
      </c>
      <c r="AR19" s="12" t="b">
        <f t="shared" si="10"/>
        <v>0</v>
      </c>
      <c r="AS19" s="3"/>
      <c r="AT19" s="3" t="str">
        <f t="shared" si="3"/>
        <v/>
      </c>
      <c r="BE19" t="b">
        <v>0</v>
      </c>
    </row>
    <row r="20" spans="2:57" ht="16.5">
      <c r="B20" s="15"/>
      <c r="C20" s="53" t="s">
        <v>13</v>
      </c>
      <c r="D20" s="640" t="s">
        <v>27</v>
      </c>
      <c r="E20" s="640"/>
      <c r="F20" s="640"/>
      <c r="G20" s="640"/>
      <c r="H20" s="640"/>
      <c r="I20" s="640"/>
      <c r="J20" s="640"/>
      <c r="K20" s="640"/>
      <c r="L20" s="640"/>
      <c r="M20" s="640"/>
      <c r="N20" s="640"/>
      <c r="O20" s="640"/>
      <c r="P20" s="640"/>
      <c r="Q20" s="640"/>
      <c r="R20" s="640"/>
      <c r="S20" s="640"/>
      <c r="T20" s="640"/>
      <c r="U20" s="640"/>
      <c r="V20" s="640"/>
      <c r="W20" s="640"/>
      <c r="X20" s="640"/>
      <c r="Y20" s="640"/>
      <c r="Z20" s="640"/>
      <c r="AA20" s="640"/>
      <c r="AB20" s="640"/>
      <c r="AC20" s="640"/>
      <c r="AD20" s="640"/>
      <c r="AE20" s="640"/>
      <c r="AF20" s="640"/>
      <c r="AG20" s="640"/>
      <c r="AH20" s="640"/>
      <c r="AI20" s="640"/>
      <c r="AJ20" s="640"/>
      <c r="AK20" s="641"/>
      <c r="AL20" s="3">
        <v>2</v>
      </c>
      <c r="AM20" s="16" t="str">
        <f t="shared" ref="AM20:AM22" si="12">IF(BC20,D20,"")</f>
        <v/>
      </c>
      <c r="AN20" s="3" t="b">
        <f>$BB$13</f>
        <v>0</v>
      </c>
      <c r="AO20" s="16" t="s">
        <v>15</v>
      </c>
      <c r="AP20" s="16" t="b">
        <f t="shared" ref="AP20:AP22" si="13">BC20</f>
        <v>0</v>
      </c>
      <c r="AQ20" s="12" t="b">
        <f t="shared" si="9"/>
        <v>0</v>
      </c>
      <c r="AR20" s="12" t="b">
        <f t="shared" si="10"/>
        <v>0</v>
      </c>
      <c r="AS20" s="3"/>
      <c r="AT20" s="3" t="str">
        <f t="shared" si="3"/>
        <v/>
      </c>
      <c r="BC20" t="b">
        <v>0</v>
      </c>
    </row>
    <row r="21" spans="2:57" ht="16.5">
      <c r="B21" s="15"/>
      <c r="C21" s="53" t="s">
        <v>13</v>
      </c>
      <c r="D21" s="640" t="s">
        <v>22</v>
      </c>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40"/>
      <c r="AE21" s="640"/>
      <c r="AF21" s="640"/>
      <c r="AG21" s="640"/>
      <c r="AH21" s="640"/>
      <c r="AI21" s="640"/>
      <c r="AJ21" s="640"/>
      <c r="AK21" s="641"/>
      <c r="AL21" s="3">
        <v>2</v>
      </c>
      <c r="AM21" s="16" t="str">
        <f t="shared" si="12"/>
        <v/>
      </c>
      <c r="AN21" s="3" t="b">
        <f>$BB$13</f>
        <v>0</v>
      </c>
      <c r="AO21" s="16" t="s">
        <v>15</v>
      </c>
      <c r="AP21" s="16" t="b">
        <f t="shared" si="13"/>
        <v>0</v>
      </c>
      <c r="AQ21" s="12" t="b">
        <f t="shared" si="9"/>
        <v>0</v>
      </c>
      <c r="AR21" s="12" t="b">
        <f t="shared" si="10"/>
        <v>0</v>
      </c>
      <c r="AS21" s="3"/>
      <c r="AT21" s="3" t="str">
        <f t="shared" si="3"/>
        <v/>
      </c>
      <c r="BC21" t="b">
        <v>0</v>
      </c>
    </row>
    <row r="22" spans="2:57" ht="16.5">
      <c r="B22" s="15"/>
      <c r="C22" s="53" t="s">
        <v>13</v>
      </c>
      <c r="D22" s="640" t="s">
        <v>23</v>
      </c>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c r="AE22" s="640"/>
      <c r="AF22" s="640"/>
      <c r="AG22" s="640"/>
      <c r="AH22" s="640"/>
      <c r="AI22" s="640"/>
      <c r="AJ22" s="640"/>
      <c r="AK22" s="641"/>
      <c r="AL22" s="3">
        <v>2</v>
      </c>
      <c r="AM22" s="16" t="str">
        <f t="shared" si="12"/>
        <v/>
      </c>
      <c r="AN22" s="3" t="b">
        <f>$BB$13</f>
        <v>0</v>
      </c>
      <c r="AO22" s="16" t="s">
        <v>15</v>
      </c>
      <c r="AP22" s="16" t="b">
        <f t="shared" si="13"/>
        <v>0</v>
      </c>
      <c r="AQ22" s="12" t="b">
        <f t="shared" si="9"/>
        <v>0</v>
      </c>
      <c r="AR22" s="12" t="b">
        <f t="shared" si="10"/>
        <v>0</v>
      </c>
      <c r="AS22" s="3"/>
      <c r="AT22" s="3" t="str">
        <f t="shared" si="3"/>
        <v/>
      </c>
      <c r="BC22" t="b">
        <v>0</v>
      </c>
    </row>
    <row r="23" spans="2:57" ht="16.5">
      <c r="B23" s="10" t="s">
        <v>13</v>
      </c>
      <c r="C23" s="656" t="s">
        <v>28</v>
      </c>
      <c r="D23" s="656"/>
      <c r="E23" s="657"/>
      <c r="F23" s="657"/>
      <c r="G23" s="657"/>
      <c r="H23" s="657"/>
      <c r="I23" s="657"/>
      <c r="J23" s="657"/>
      <c r="K23" s="657"/>
      <c r="L23" s="657"/>
      <c r="M23" s="657"/>
      <c r="N23" s="657"/>
      <c r="O23" s="657"/>
      <c r="P23" s="657"/>
      <c r="Q23" s="657"/>
      <c r="R23" s="657"/>
      <c r="S23" s="657"/>
      <c r="T23" s="657"/>
      <c r="U23" s="657"/>
      <c r="V23" s="657"/>
      <c r="W23" s="657"/>
      <c r="X23" s="657"/>
      <c r="Y23" s="657"/>
      <c r="Z23" s="657"/>
      <c r="AA23" s="657"/>
      <c r="AB23" s="657"/>
      <c r="AC23" s="657"/>
      <c r="AD23" s="657"/>
      <c r="AE23" s="657"/>
      <c r="AF23" s="657"/>
      <c r="AG23" s="657"/>
      <c r="AH23" s="657"/>
      <c r="AI23" s="657"/>
      <c r="AJ23" s="657"/>
      <c r="AK23" s="658"/>
      <c r="AL23" s="11">
        <v>2</v>
      </c>
      <c r="AM23" s="3" t="str">
        <f>IF(BB23,C23,"")</f>
        <v/>
      </c>
      <c r="AN23" s="3" t="b">
        <f>$BB$13</f>
        <v>0</v>
      </c>
      <c r="AO23" s="3" t="s">
        <v>12</v>
      </c>
      <c r="AP23" s="3" t="b">
        <f>BB23</f>
        <v>0</v>
      </c>
      <c r="AQ23" s="12" t="b">
        <f>AND($AN23,$AP23)</f>
        <v>0</v>
      </c>
      <c r="AR23" s="12" t="b">
        <f>IF($AN23=TRUE,$AP23&lt;&gt;TRUE)</f>
        <v>0</v>
      </c>
      <c r="AS23" s="3"/>
      <c r="AT23" s="3" t="str">
        <f t="shared" si="3"/>
        <v/>
      </c>
      <c r="BB23" t="b">
        <v>0</v>
      </c>
    </row>
    <row r="24" spans="2:57">
      <c r="B24" s="659" t="s">
        <v>29</v>
      </c>
      <c r="C24" s="660"/>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60"/>
      <c r="AI24" s="660"/>
      <c r="AJ24" s="660"/>
      <c r="AK24" s="661"/>
      <c r="AL24" s="11">
        <v>3</v>
      </c>
      <c r="AM24" s="3" t="str">
        <f>B24</f>
        <v>PS. 合計總計金額需確認委託實驗項目後，以客服提供正式報價單為主，請知悉，謝謝您！</v>
      </c>
      <c r="AN24" s="3" t="b">
        <f>OR(BB3,BB13,BB23)</f>
        <v>0</v>
      </c>
      <c r="AO24" s="3" t="s">
        <v>12</v>
      </c>
      <c r="AP24" s="3" t="b">
        <v>1</v>
      </c>
      <c r="AQ24" s="12" t="b">
        <f>AND($AN24,$AP24)</f>
        <v>0</v>
      </c>
      <c r="AR24" s="12" t="b">
        <f>IF($AN24=TRUE,$AP24&lt;&gt;TRUE)</f>
        <v>0</v>
      </c>
      <c r="AS24" s="3"/>
      <c r="AT24" s="3" t="str">
        <f t="shared" si="3"/>
        <v/>
      </c>
    </row>
    <row r="25" spans="2:57">
      <c r="B25" s="18"/>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20"/>
    </row>
    <row r="26" spans="2:57" ht="19.5">
      <c r="B26" s="655" t="s">
        <v>30</v>
      </c>
      <c r="C26" s="655"/>
      <c r="D26" s="655"/>
      <c r="E26" s="655"/>
      <c r="F26" s="655"/>
      <c r="G26" s="655"/>
      <c r="H26" s="655"/>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H26" s="655"/>
      <c r="AI26" s="655"/>
      <c r="AJ26" s="655"/>
      <c r="AK26" s="655"/>
    </row>
    <row r="109" spans="54:54">
      <c r="BB109" t="b">
        <v>0</v>
      </c>
    </row>
  </sheetData>
  <mergeCells count="34">
    <mergeCell ref="F19:AK19"/>
    <mergeCell ref="D10:AK10"/>
    <mergeCell ref="D11:AK11"/>
    <mergeCell ref="D12:AK12"/>
    <mergeCell ref="D14:AK14"/>
    <mergeCell ref="D15:K15"/>
    <mergeCell ref="L15:AK15"/>
    <mergeCell ref="B26:AK26"/>
    <mergeCell ref="D20:AK20"/>
    <mergeCell ref="D21:AK21"/>
    <mergeCell ref="D22:AK22"/>
    <mergeCell ref="C23:D23"/>
    <mergeCell ref="E23:AK23"/>
    <mergeCell ref="B24:AK24"/>
    <mergeCell ref="E16:AK16"/>
    <mergeCell ref="F17:I17"/>
    <mergeCell ref="J17:AK17"/>
    <mergeCell ref="F18:I18"/>
    <mergeCell ref="J18:AK18"/>
    <mergeCell ref="C13:E13"/>
    <mergeCell ref="F13:AK13"/>
    <mergeCell ref="F9:AK9"/>
    <mergeCell ref="B1:AK1"/>
    <mergeCell ref="B2:AK2"/>
    <mergeCell ref="D4:AK4"/>
    <mergeCell ref="D5:K5"/>
    <mergeCell ref="L5:AK5"/>
    <mergeCell ref="E6:AK6"/>
    <mergeCell ref="F7:I7"/>
    <mergeCell ref="J7:AK7"/>
    <mergeCell ref="F8:I8"/>
    <mergeCell ref="J8:AK8"/>
    <mergeCell ref="C3:E3"/>
    <mergeCell ref="F3:AK3"/>
  </mergeCells>
  <phoneticPr fontId="5" type="noConversion"/>
  <conditionalFormatting sqref="B24">
    <cfRule type="expression" dxfId="73" priority="75" stopIfTrue="1">
      <formula>AND($AQ24=TRUE, ISNUMBER(SEARCH("*", $AT24)))</formula>
    </cfRule>
  </conditionalFormatting>
  <conditionalFormatting sqref="B26:AK26">
    <cfRule type="expression" dxfId="72" priority="6">
      <formula>IF($AN26=TRUE,$AP26&lt;&gt;TRUE)</formula>
    </cfRule>
  </conditionalFormatting>
  <conditionalFormatting sqref="B1:AY2 B3:C3 F3 AL3:AY3 B4:AY12 B13:C13 F13 AL13:AY13 B14:AY25">
    <cfRule type="expression" dxfId="71" priority="55">
      <formula>OR($AL1=3)</formula>
    </cfRule>
  </conditionalFormatting>
  <conditionalFormatting sqref="B4:AY12 AL13:AY13 B14:AY25 AL3:AY3 B1:AY2 B13:C13 B3:C3 F3 F13">
    <cfRule type="expression" dxfId="70" priority="54">
      <formula>OR($AL1=2,$AL1=3,$AL1=1)</formula>
    </cfRule>
  </conditionalFormatting>
  <conditionalFormatting sqref="B26:AY100">
    <cfRule type="expression" dxfId="69" priority="7">
      <formula>OR($AL26=2,$AL26=3,$AL26=1)</formula>
    </cfRule>
    <cfRule type="expression" dxfId="68" priority="8">
      <formula>OR($AL26=3)</formula>
    </cfRule>
  </conditionalFormatting>
  <conditionalFormatting sqref="C3">
    <cfRule type="expression" dxfId="67" priority="64" stopIfTrue="1">
      <formula>BB3=TRUE</formula>
    </cfRule>
  </conditionalFormatting>
  <conditionalFormatting sqref="C13">
    <cfRule type="expression" dxfId="66" priority="3" stopIfTrue="1">
      <formula>BB13=TRUE</formula>
    </cfRule>
  </conditionalFormatting>
  <conditionalFormatting sqref="C23">
    <cfRule type="expression" dxfId="65" priority="72" stopIfTrue="1">
      <formula>BB23=TRUE</formula>
    </cfRule>
  </conditionalFormatting>
  <conditionalFormatting sqref="D4:D5">
    <cfRule type="expression" dxfId="64" priority="65" stopIfTrue="1">
      <formula>BC4=TRUE</formula>
    </cfRule>
  </conditionalFormatting>
  <conditionalFormatting sqref="D10:D12">
    <cfRule type="expression" dxfId="63" priority="67" stopIfTrue="1">
      <formula>BC10=TRUE</formula>
    </cfRule>
  </conditionalFormatting>
  <conditionalFormatting sqref="D14:D15">
    <cfRule type="expression" dxfId="62" priority="69" stopIfTrue="1">
      <formula>BC14=TRUE</formula>
    </cfRule>
  </conditionalFormatting>
  <conditionalFormatting sqref="D20:D22">
    <cfRule type="expression" dxfId="61" priority="71" stopIfTrue="1">
      <formula>BC20=TRUE</formula>
    </cfRule>
  </conditionalFormatting>
  <conditionalFormatting sqref="E6">
    <cfRule type="expression" dxfId="60" priority="74" stopIfTrue="1">
      <formula>AND($AQ6=TRUE, ISNUMBER(SEARCH("*", $AT6)))</formula>
    </cfRule>
  </conditionalFormatting>
  <conditionalFormatting sqref="E16">
    <cfRule type="expression" dxfId="59" priority="73" stopIfTrue="1">
      <formula>AND($AQ16=TRUE, ISNUMBER(SEARCH("*", $AT16)))</formula>
    </cfRule>
  </conditionalFormatting>
  <conditionalFormatting sqref="E23">
    <cfRule type="expression" dxfId="58" priority="81">
      <formula>AND(BB23, NOT(ISBLANK(E23)))</formula>
    </cfRule>
    <cfRule type="expression" dxfId="57" priority="80">
      <formula>AND(BB23, ISBLANK(E23))</formula>
    </cfRule>
  </conditionalFormatting>
  <conditionalFormatting sqref="F7:F9">
    <cfRule type="expression" dxfId="56" priority="66" stopIfTrue="1">
      <formula>BE7=TRUE</formula>
    </cfRule>
  </conditionalFormatting>
  <conditionalFormatting sqref="F17:F19">
    <cfRule type="expression" dxfId="55" priority="70" stopIfTrue="1">
      <formula>BE17=TRUE</formula>
    </cfRule>
  </conditionalFormatting>
  <conditionalFormatting sqref="J7">
    <cfRule type="expression" dxfId="54" priority="79">
      <formula>AND(BE7, NOT(ISBLANK(J7)))</formula>
    </cfRule>
    <cfRule type="expression" dxfId="53" priority="78">
      <formula>AND(BE7, ISBLANK(J7))</formula>
    </cfRule>
  </conditionalFormatting>
  <conditionalFormatting sqref="J7:J8">
    <cfRule type="expression" dxfId="52" priority="1">
      <formula>AND(BB3, NOT(ISBLANK(F3)))</formula>
    </cfRule>
    <cfRule type="expression" dxfId="51" priority="2">
      <formula>AND(BB3, ISBLANK(F3))</formula>
    </cfRule>
  </conditionalFormatting>
  <conditionalFormatting sqref="J17:J18">
    <cfRule type="expression" dxfId="50" priority="77">
      <formula>AND(BE17, NOT(ISBLANK(J17)))</formula>
    </cfRule>
    <cfRule type="expression" dxfId="49" priority="76">
      <formula>AND(BE17, ISBLANK(J17))</formula>
    </cfRule>
  </conditionalFormatting>
  <conditionalFormatting sqref="AL3">
    <cfRule type="expression" dxfId="48" priority="53">
      <formula>$AK3</formula>
    </cfRule>
  </conditionalFormatting>
  <conditionalFormatting sqref="AL13">
    <cfRule type="expression" dxfId="47" priority="34">
      <formula>$AK13</formula>
    </cfRule>
  </conditionalFormatting>
  <conditionalFormatting sqref="AL23:AL24">
    <cfRule type="expression" dxfId="46" priority="19">
      <formula>$AK23</formula>
    </cfRule>
  </conditionalFormatting>
  <conditionalFormatting sqref="AL5:AM6 AO5:AS6">
    <cfRule type="expression" dxfId="45" priority="43">
      <formula>OR($AL5=2,$AL5=3,$AL5=1)</formula>
    </cfRule>
    <cfRule type="expression" dxfId="44" priority="44">
      <formula>OR($AL5=3)</formula>
    </cfRule>
  </conditionalFormatting>
  <conditionalFormatting sqref="AL6:AM12 AO6:AS12">
    <cfRule type="expression" dxfId="43" priority="41">
      <formula>OR($AL6=2,$AL6=3,$AL6=1)</formula>
    </cfRule>
    <cfRule type="expression" dxfId="42" priority="42">
      <formula>OR($AL6=3)</formula>
    </cfRule>
  </conditionalFormatting>
  <conditionalFormatting sqref="AL7:AM9 AO7:AS9">
    <cfRule type="expression" dxfId="41" priority="40">
      <formula>OR($AL7=3)</formula>
    </cfRule>
  </conditionalFormatting>
  <conditionalFormatting sqref="AL10:AM12 AO10:AS12">
    <cfRule type="expression" dxfId="40" priority="47">
      <formula>OR($AL10=2,$AL10=3,$AL10=1)</formula>
    </cfRule>
    <cfRule type="expression" dxfId="39" priority="48">
      <formula>OR($AL10=3)</formula>
    </cfRule>
  </conditionalFormatting>
  <conditionalFormatting sqref="AL14:AM14 AO14:AS14 AL13:AS13 AN14:AN22">
    <cfRule type="expression" dxfId="38" priority="35">
      <formula>OR($AL13=2,$AL13=3,$AL13=1)</formula>
    </cfRule>
  </conditionalFormatting>
  <conditionalFormatting sqref="AL14:AM15 AO14:AS15">
    <cfRule type="expression" dxfId="37" priority="33">
      <formula>OR($AL14=3)</formula>
    </cfRule>
    <cfRule type="expression" dxfId="36" priority="32">
      <formula>OR($AL14=2,$AL14=3,$AL14=1)</formula>
    </cfRule>
  </conditionalFormatting>
  <conditionalFormatting sqref="AL15:AM16 AO15:AS16">
    <cfRule type="expression" dxfId="35" priority="29">
      <formula>OR($AL15=3)</formula>
    </cfRule>
    <cfRule type="expression" dxfId="34" priority="28">
      <formula>OR($AL15=2,$AL15=3,$AL15=1)</formula>
    </cfRule>
  </conditionalFormatting>
  <conditionalFormatting sqref="AL16:AM22 AO16:AS22">
    <cfRule type="expression" dxfId="33" priority="26">
      <formula>OR($AL16=2,$AL16=3,$AL16=1)</formula>
    </cfRule>
    <cfRule type="expression" dxfId="32" priority="27">
      <formula>OR($AL16=3)</formula>
    </cfRule>
  </conditionalFormatting>
  <conditionalFormatting sqref="AL17:AM19 AO17:AS19">
    <cfRule type="expression" dxfId="31" priority="25">
      <formula>OR($AL17=3)</formula>
    </cfRule>
  </conditionalFormatting>
  <conditionalFormatting sqref="AL20:AM22 AO20:AS22">
    <cfRule type="expression" dxfId="30" priority="30">
      <formula>OR($AL20=2,$AL20=3,$AL20=1)</formula>
    </cfRule>
    <cfRule type="expression" dxfId="29" priority="31">
      <formula>OR($AL20=3)</formula>
    </cfRule>
  </conditionalFormatting>
  <conditionalFormatting sqref="AL13:AS13 AL14:AM14 AO14:AS14 AN14:AN22">
    <cfRule type="expression" dxfId="28" priority="36">
      <formula>OR($AL13=3)</formula>
    </cfRule>
  </conditionalFormatting>
  <conditionalFormatting sqref="AL23:AS24">
    <cfRule type="expression" dxfId="27" priority="20">
      <formula>OR($AL23=2,$AL23=3,$AL23=1)</formula>
    </cfRule>
    <cfRule type="expression" dxfId="26" priority="21">
      <formula>OR($AL23=3)</formula>
    </cfRule>
  </conditionalFormatting>
  <conditionalFormatting sqref="AL1:AT2 AY1:AY3">
    <cfRule type="expression" dxfId="25" priority="57">
      <formula>OR($AL1=3)</formula>
    </cfRule>
    <cfRule type="expression" dxfId="24" priority="63">
      <formula>OR($AL1=3)</formula>
    </cfRule>
    <cfRule type="expression" dxfId="23" priority="56">
      <formula>OR($AL1=2,$AL1=3,$AL1=1)</formula>
    </cfRule>
    <cfRule type="expression" dxfId="22" priority="62">
      <formula>OR($AL1=2,$AL1=3,$AL1=1)</formula>
    </cfRule>
  </conditionalFormatting>
  <conditionalFormatting sqref="AL2:AT2 B26">
    <cfRule type="expression" dxfId="21" priority="4">
      <formula>OR($AL2=2,$AL2=3,$AL2=1)</formula>
    </cfRule>
    <cfRule type="expression" dxfId="20" priority="5">
      <formula>OR($AL2=3)</formula>
    </cfRule>
  </conditionalFormatting>
  <conditionalFormatting sqref="AM1:AS1">
    <cfRule type="expression" dxfId="19" priority="58">
      <formula>OR($AL1=2,$AL1=3,$AL1=1)</formula>
    </cfRule>
    <cfRule type="expression" dxfId="18" priority="59">
      <formula>OR($AL1=3)</formula>
    </cfRule>
  </conditionalFormatting>
  <conditionalFormatting sqref="AN4:AN12">
    <cfRule type="expression" dxfId="17" priority="46">
      <formula>OR($AL4=3)</formula>
    </cfRule>
    <cfRule type="expression" dxfId="16" priority="45">
      <formula>OR($AL4=2,$AL4=3,$AL4=1)</formula>
    </cfRule>
  </conditionalFormatting>
  <conditionalFormatting sqref="AO7:AS9 AL7:AM9">
    <cfRule type="expression" dxfId="15" priority="39">
      <formula>OR($AL7=2,$AL7=3,$AL7=1)</formula>
    </cfRule>
  </conditionalFormatting>
  <conditionalFormatting sqref="AO17:AS19 AL17:AM19">
    <cfRule type="expression" dxfId="14" priority="24">
      <formula>OR($AL17=2,$AL17=3,$AL17=1)</formula>
    </cfRule>
  </conditionalFormatting>
  <conditionalFormatting sqref="AQ4:AR12">
    <cfRule type="expression" dxfId="13" priority="37">
      <formula>OR($AL4=2,$AL4=3,$AL4=1)</formula>
    </cfRule>
    <cfRule type="expression" dxfId="12" priority="38">
      <formula>OR($AL4=3)</formula>
    </cfRule>
  </conditionalFormatting>
  <conditionalFormatting sqref="AQ14:AR22">
    <cfRule type="expression" dxfId="11" priority="23">
      <formula>OR($AL14=3)</formula>
    </cfRule>
    <cfRule type="expression" dxfId="10" priority="22">
      <formula>OR($AL14=2,$AL14=3,$AL14=1)</formula>
    </cfRule>
  </conditionalFormatting>
  <conditionalFormatting sqref="AT3:AT24">
    <cfRule type="expression" dxfId="9" priority="17">
      <formula>OR($AL3=2,$AL3=3,$AL3=1)</formula>
    </cfRule>
    <cfRule type="expression" dxfId="8" priority="16">
      <formula>OR($AL3=3)</formula>
    </cfRule>
    <cfRule type="expression" dxfId="7" priority="15">
      <formula>OR($AL3=2,$AL3=3,$AL3=1)</formula>
    </cfRule>
    <cfRule type="expression" dxfId="6" priority="18">
      <formula>OR($AL3=3)</formula>
    </cfRule>
  </conditionalFormatting>
  <conditionalFormatting sqref="AT4:AT24">
    <cfRule type="expression" dxfId="5" priority="13">
      <formula>OR($AL4=2,$AL4=3,$AL4=1)</formula>
    </cfRule>
    <cfRule type="expression" dxfId="4" priority="14">
      <formula>OR($AL4=3)</formula>
    </cfRule>
    <cfRule type="expression" dxfId="3" priority="12">
      <formula>OR($AL4=3)</formula>
    </cfRule>
    <cfRule type="expression" dxfId="2" priority="11">
      <formula>OR($AL4=2,$AL4=3,$AL4=1)</formula>
    </cfRule>
    <cfRule type="expression" dxfId="1" priority="9">
      <formula>OR($AL4=2,$AL4=3,$AL4=1)</formula>
    </cfRule>
    <cfRule type="expression" dxfId="0" priority="10">
      <formula>OR($AL4=3)</formula>
    </cfRule>
  </conditionalFormatting>
  <hyperlinks>
    <hyperlink ref="B26" location="'主頁 Main Page'!A1" display="回主頁 Back to Main Page" xr:uid="{36FB39CD-4FC0-4E43-A6C0-792F370C3B19}"/>
    <hyperlink ref="B26:AK26" location="'主頁 Main Page'!D50" display="回主頁 Back to Main Page" xr:uid="{1DDCA075-9B24-4AA3-A98B-C343B183B6F3}"/>
  </hyperlinks>
  <pageMargins left="0.7" right="0.7" top="0.75" bottom="0.75" header="0.3" footer="0.3"/>
  <pageSetup paperSize="9" scale="77" orientation="portrait" r:id="rId1"/>
  <headerFooter>
    <oddHeader>&amp;C&amp;"微軟正黑體,Bold"&amp;11台灣檢驗科技股份有限公司-健康產業服務
SGS Taiwan Ltd. - Health Industry Services
超微量工業安全實驗室委託試驗申請書- 藥廠 檢測
Ultra Trace and Industrial Safety Hygiene Laboratory Application Form - Pharmaceutical Industry</oddHeader>
    <oddFooter>&amp;C&amp;"微軟正黑體"&amp;9Page &amp;P of &amp;N&amp;L&amp;"微軟正黑體"&amp;9超微量工業安全實驗室委託試驗申請書- 藥廠 檢測 Ultra Trace and Industrial Safety Hygiene Laboratory Application Form - Pharmaceutical Industry
報告號碼Report No.:&amp;R&amp;"微軟正黑體"&amp;9版次Version：3.3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2</xdr:col>
                    <xdr:colOff>0</xdr:colOff>
                    <xdr:row>3</xdr:row>
                    <xdr:rowOff>0</xdr:rowOff>
                  </from>
                  <to>
                    <xdr:col>3</xdr:col>
                    <xdr:colOff>66675</xdr:colOff>
                    <xdr:row>4</xdr:row>
                    <xdr:rowOff>19050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0</xdr:colOff>
                    <xdr:row>4</xdr:row>
                    <xdr:rowOff>0</xdr:rowOff>
                  </from>
                  <to>
                    <xdr:col>3</xdr:col>
                    <xdr:colOff>66675</xdr:colOff>
                    <xdr:row>5</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xdr:col>
                    <xdr:colOff>0</xdr:colOff>
                    <xdr:row>6</xdr:row>
                    <xdr:rowOff>0</xdr:rowOff>
                  </from>
                  <to>
                    <xdr:col>5</xdr:col>
                    <xdr:colOff>66675</xdr:colOff>
                    <xdr:row>7</xdr:row>
                    <xdr:rowOff>19050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4</xdr:col>
                    <xdr:colOff>0</xdr:colOff>
                    <xdr:row>7</xdr:row>
                    <xdr:rowOff>0</xdr:rowOff>
                  </from>
                  <to>
                    <xdr:col>5</xdr:col>
                    <xdr:colOff>66675</xdr:colOff>
                    <xdr:row>8</xdr:row>
                    <xdr:rowOff>19050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4</xdr:col>
                    <xdr:colOff>0</xdr:colOff>
                    <xdr:row>8</xdr:row>
                    <xdr:rowOff>0</xdr:rowOff>
                  </from>
                  <to>
                    <xdr:col>5</xdr:col>
                    <xdr:colOff>66675</xdr:colOff>
                    <xdr:row>9</xdr:row>
                    <xdr:rowOff>19050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xdr:col>
                    <xdr:colOff>0</xdr:colOff>
                    <xdr:row>9</xdr:row>
                    <xdr:rowOff>0</xdr:rowOff>
                  </from>
                  <to>
                    <xdr:col>3</xdr:col>
                    <xdr:colOff>66675</xdr:colOff>
                    <xdr:row>10</xdr:row>
                    <xdr:rowOff>19050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2</xdr:col>
                    <xdr:colOff>0</xdr:colOff>
                    <xdr:row>10</xdr:row>
                    <xdr:rowOff>0</xdr:rowOff>
                  </from>
                  <to>
                    <xdr:col>3</xdr:col>
                    <xdr:colOff>66675</xdr:colOff>
                    <xdr:row>11</xdr:row>
                    <xdr:rowOff>19050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2</xdr:col>
                    <xdr:colOff>0</xdr:colOff>
                    <xdr:row>11</xdr:row>
                    <xdr:rowOff>0</xdr:rowOff>
                  </from>
                  <to>
                    <xdr:col>3</xdr:col>
                    <xdr:colOff>66675</xdr:colOff>
                    <xdr:row>12</xdr:row>
                    <xdr:rowOff>19050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1</xdr:col>
                    <xdr:colOff>0</xdr:colOff>
                    <xdr:row>12</xdr:row>
                    <xdr:rowOff>0</xdr:rowOff>
                  </from>
                  <to>
                    <xdr:col>2</xdr:col>
                    <xdr:colOff>66675</xdr:colOff>
                    <xdr:row>13</xdr:row>
                    <xdr:rowOff>19050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2</xdr:col>
                    <xdr:colOff>0</xdr:colOff>
                    <xdr:row>13</xdr:row>
                    <xdr:rowOff>0</xdr:rowOff>
                  </from>
                  <to>
                    <xdr:col>3</xdr:col>
                    <xdr:colOff>66675</xdr:colOff>
                    <xdr:row>14</xdr:row>
                    <xdr:rowOff>19050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xdr:col>
                    <xdr:colOff>0</xdr:colOff>
                    <xdr:row>14</xdr:row>
                    <xdr:rowOff>0</xdr:rowOff>
                  </from>
                  <to>
                    <xdr:col>3</xdr:col>
                    <xdr:colOff>66675</xdr:colOff>
                    <xdr:row>15</xdr:row>
                    <xdr:rowOff>19050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4</xdr:col>
                    <xdr:colOff>0</xdr:colOff>
                    <xdr:row>16</xdr:row>
                    <xdr:rowOff>0</xdr:rowOff>
                  </from>
                  <to>
                    <xdr:col>5</xdr:col>
                    <xdr:colOff>66675</xdr:colOff>
                    <xdr:row>17</xdr:row>
                    <xdr:rowOff>19050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4</xdr:col>
                    <xdr:colOff>0</xdr:colOff>
                    <xdr:row>17</xdr:row>
                    <xdr:rowOff>0</xdr:rowOff>
                  </from>
                  <to>
                    <xdr:col>5</xdr:col>
                    <xdr:colOff>66675</xdr:colOff>
                    <xdr:row>18</xdr:row>
                    <xdr:rowOff>19050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4</xdr:col>
                    <xdr:colOff>0</xdr:colOff>
                    <xdr:row>18</xdr:row>
                    <xdr:rowOff>0</xdr:rowOff>
                  </from>
                  <to>
                    <xdr:col>5</xdr:col>
                    <xdr:colOff>66675</xdr:colOff>
                    <xdr:row>19</xdr:row>
                    <xdr:rowOff>19050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2</xdr:col>
                    <xdr:colOff>0</xdr:colOff>
                    <xdr:row>19</xdr:row>
                    <xdr:rowOff>0</xdr:rowOff>
                  </from>
                  <to>
                    <xdr:col>3</xdr:col>
                    <xdr:colOff>66675</xdr:colOff>
                    <xdr:row>20</xdr:row>
                    <xdr:rowOff>19050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2</xdr:col>
                    <xdr:colOff>0</xdr:colOff>
                    <xdr:row>20</xdr:row>
                    <xdr:rowOff>0</xdr:rowOff>
                  </from>
                  <to>
                    <xdr:col>3</xdr:col>
                    <xdr:colOff>66675</xdr:colOff>
                    <xdr:row>21</xdr:row>
                    <xdr:rowOff>19050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2</xdr:col>
                    <xdr:colOff>0</xdr:colOff>
                    <xdr:row>21</xdr:row>
                    <xdr:rowOff>0</xdr:rowOff>
                  </from>
                  <to>
                    <xdr:col>3</xdr:col>
                    <xdr:colOff>66675</xdr:colOff>
                    <xdr:row>22</xdr:row>
                    <xdr:rowOff>19050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1</xdr:col>
                    <xdr:colOff>0</xdr:colOff>
                    <xdr:row>22</xdr:row>
                    <xdr:rowOff>0</xdr:rowOff>
                  </from>
                  <to>
                    <xdr:col>2</xdr:col>
                    <xdr:colOff>66675</xdr:colOff>
                    <xdr:row>23</xdr:row>
                    <xdr:rowOff>19050</xdr:rowOff>
                  </to>
                </anchor>
              </controlPr>
            </control>
          </mc:Choice>
        </mc:AlternateContent>
        <mc:AlternateContent xmlns:mc="http://schemas.openxmlformats.org/markup-compatibility/2006">
          <mc:Choice Requires="x14">
            <control shapeId="1025" r:id="rId22" name="Check Box 1">
              <controlPr defaultSize="0" autoFill="0" autoLine="0" autoPict="0">
                <anchor moveWithCells="1">
                  <from>
                    <xdr:col>1</xdr:col>
                    <xdr:colOff>0</xdr:colOff>
                    <xdr:row>2</xdr:row>
                    <xdr:rowOff>0</xdr:rowOff>
                  </from>
                  <to>
                    <xdr:col>2</xdr:col>
                    <xdr:colOff>66675</xdr:colOff>
                    <xdr:row>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C8586-E580-4FAD-90C6-F0500A8438E0}">
  <sheetPr>
    <tabColor rgb="FFFFFF00"/>
  </sheetPr>
  <dimension ref="A1:P13"/>
  <sheetViews>
    <sheetView view="pageBreakPreview" zoomScale="33" zoomScaleNormal="70" zoomScaleSheetLayoutView="33" zoomScalePageLayoutView="48" workbookViewId="0">
      <selection activeCell="P33" sqref="P33"/>
    </sheetView>
  </sheetViews>
  <sheetFormatPr defaultColWidth="10" defaultRowHeight="15.75"/>
  <cols>
    <col min="1" max="1" width="41.140625" style="21" customWidth="1"/>
    <col min="2" max="5" width="40.42578125" style="21" customWidth="1"/>
    <col min="6" max="6" width="74.7109375" style="21" customWidth="1"/>
    <col min="7" max="7" width="38.85546875" style="21" customWidth="1"/>
    <col min="8" max="8" width="20.5703125" style="21" customWidth="1"/>
    <col min="9" max="9" width="38.85546875" style="21" customWidth="1"/>
    <col min="10" max="10" width="20.5703125" style="21" customWidth="1"/>
    <col min="11" max="11" width="38.85546875" style="21" customWidth="1"/>
    <col min="12" max="16384" width="10" style="21"/>
  </cols>
  <sheetData>
    <row r="1" spans="1:16" ht="77.25" customHeight="1" thickBot="1">
      <c r="B1" s="664" t="s">
        <v>31</v>
      </c>
      <c r="C1" s="664"/>
      <c r="D1" s="664"/>
      <c r="E1" s="664"/>
      <c r="F1" s="664"/>
      <c r="G1" s="664"/>
      <c r="H1" s="664"/>
      <c r="I1" s="664"/>
      <c r="J1" s="664"/>
    </row>
    <row r="2" spans="1:16" ht="120.75" customHeight="1" thickBot="1">
      <c r="A2" s="22" t="s">
        <v>32</v>
      </c>
      <c r="B2" s="23" t="s">
        <v>33</v>
      </c>
      <c r="C2" s="23" t="s">
        <v>34</v>
      </c>
      <c r="D2" s="23" t="s">
        <v>35</v>
      </c>
      <c r="E2" s="24" t="s">
        <v>36</v>
      </c>
      <c r="F2" s="25" t="s">
        <v>37</v>
      </c>
      <c r="G2" s="26" t="s">
        <v>38</v>
      </c>
      <c r="H2" s="26" t="s">
        <v>39</v>
      </c>
      <c r="I2" s="26" t="s">
        <v>40</v>
      </c>
      <c r="J2" s="26" t="s">
        <v>39</v>
      </c>
      <c r="K2" s="27" t="s">
        <v>41</v>
      </c>
      <c r="L2" s="28"/>
    </row>
    <row r="3" spans="1:16" ht="123" customHeight="1">
      <c r="A3" s="29"/>
      <c r="B3" s="30"/>
      <c r="C3" s="30"/>
      <c r="D3" s="30"/>
      <c r="E3" s="31"/>
      <c r="F3" s="32"/>
      <c r="G3" s="33"/>
      <c r="H3" s="34" t="s">
        <v>42</v>
      </c>
      <c r="I3" s="34"/>
      <c r="J3" s="34" t="s">
        <v>42</v>
      </c>
      <c r="K3" s="35"/>
      <c r="L3" s="28"/>
    </row>
    <row r="4" spans="1:16" ht="123" customHeight="1">
      <c r="A4" s="29"/>
      <c r="B4" s="36"/>
      <c r="C4" s="30"/>
      <c r="D4" s="30"/>
      <c r="E4" s="31"/>
      <c r="F4" s="37"/>
      <c r="G4" s="38"/>
      <c r="H4" s="39" t="s">
        <v>43</v>
      </c>
      <c r="I4" s="39"/>
      <c r="J4" s="39" t="s">
        <v>43</v>
      </c>
      <c r="K4" s="40"/>
      <c r="L4" s="28"/>
    </row>
    <row r="5" spans="1:16" ht="123" customHeight="1">
      <c r="A5" s="29"/>
      <c r="B5" s="30"/>
      <c r="C5" s="30"/>
      <c r="D5" s="30"/>
      <c r="E5" s="31"/>
      <c r="F5" s="37"/>
      <c r="G5" s="38"/>
      <c r="H5" s="39" t="s">
        <v>43</v>
      </c>
      <c r="I5" s="39"/>
      <c r="J5" s="39" t="s">
        <v>43</v>
      </c>
      <c r="K5" s="40"/>
      <c r="L5" s="28"/>
      <c r="P5" s="41"/>
    </row>
    <row r="6" spans="1:16" ht="123" customHeight="1">
      <c r="A6" s="29"/>
      <c r="B6" s="30"/>
      <c r="C6" s="30"/>
      <c r="D6" s="30"/>
      <c r="E6" s="31"/>
      <c r="F6" s="37"/>
      <c r="G6" s="38"/>
      <c r="H6" s="39" t="s">
        <v>43</v>
      </c>
      <c r="I6" s="39"/>
      <c r="J6" s="39" t="s">
        <v>43</v>
      </c>
      <c r="K6" s="40"/>
      <c r="L6" s="28"/>
    </row>
    <row r="7" spans="1:16" ht="123" customHeight="1">
      <c r="A7" s="29"/>
      <c r="B7" s="36"/>
      <c r="C7" s="30"/>
      <c r="D7" s="30"/>
      <c r="E7" s="31"/>
      <c r="F7" s="37"/>
      <c r="G7" s="38"/>
      <c r="H7" s="39" t="s">
        <v>43</v>
      </c>
      <c r="I7" s="39"/>
      <c r="J7" s="39" t="s">
        <v>43</v>
      </c>
      <c r="K7" s="40"/>
      <c r="L7" s="28"/>
    </row>
    <row r="8" spans="1:16" ht="123" customHeight="1">
      <c r="A8" s="29"/>
      <c r="B8" s="30"/>
      <c r="C8" s="30"/>
      <c r="D8" s="30"/>
      <c r="E8" s="31"/>
      <c r="F8" s="37"/>
      <c r="G8" s="38"/>
      <c r="H8" s="39" t="s">
        <v>43</v>
      </c>
      <c r="I8" s="39"/>
      <c r="J8" s="39" t="s">
        <v>43</v>
      </c>
      <c r="K8" s="40"/>
      <c r="L8" s="28"/>
    </row>
    <row r="9" spans="1:16" ht="123" customHeight="1">
      <c r="A9" s="29"/>
      <c r="B9" s="30"/>
      <c r="C9" s="30"/>
      <c r="D9" s="30"/>
      <c r="E9" s="31"/>
      <c r="F9" s="37"/>
      <c r="G9" s="38"/>
      <c r="H9" s="39" t="s">
        <v>43</v>
      </c>
      <c r="I9" s="39"/>
      <c r="J9" s="39" t="s">
        <v>43</v>
      </c>
      <c r="K9" s="40"/>
      <c r="L9" s="28"/>
    </row>
    <row r="10" spans="1:16" ht="123" customHeight="1">
      <c r="A10" s="42"/>
      <c r="B10" s="36"/>
      <c r="C10" s="30"/>
      <c r="D10" s="30"/>
      <c r="E10" s="31"/>
      <c r="F10" s="37"/>
      <c r="G10" s="38"/>
      <c r="H10" s="39" t="s">
        <v>43</v>
      </c>
      <c r="I10" s="39"/>
      <c r="J10" s="39" t="s">
        <v>43</v>
      </c>
      <c r="K10" s="40"/>
      <c r="L10" s="28"/>
    </row>
    <row r="11" spans="1:16" ht="123" customHeight="1">
      <c r="A11" s="42"/>
      <c r="B11" s="36"/>
      <c r="C11" s="43"/>
      <c r="D11" s="43"/>
      <c r="E11" s="44" t="str">
        <f>IF(OR(D11="",D11="以下空白"),"",_xlfn.XLOOKUP(D11,#REF!,#REF!,,0,1))</f>
        <v/>
      </c>
      <c r="F11" s="37"/>
      <c r="G11" s="38"/>
      <c r="H11" s="39" t="s">
        <v>43</v>
      </c>
      <c r="I11" s="39"/>
      <c r="J11" s="39" t="s">
        <v>43</v>
      </c>
      <c r="K11" s="40"/>
      <c r="L11" s="28"/>
    </row>
    <row r="12" spans="1:16" ht="123" customHeight="1" thickBot="1">
      <c r="A12" s="45"/>
      <c r="B12" s="46"/>
      <c r="C12" s="47"/>
      <c r="D12" s="47"/>
      <c r="E12" s="48" t="str">
        <f>IF(OR(D12="",D12="以下空白"),"",_xlfn.XLOOKUP(D12,#REF!,#REF!,,0,1))</f>
        <v/>
      </c>
      <c r="F12" s="49"/>
      <c r="G12" s="50"/>
      <c r="H12" s="51" t="s">
        <v>43</v>
      </c>
      <c r="I12" s="51"/>
      <c r="J12" s="51" t="s">
        <v>43</v>
      </c>
      <c r="K12" s="52"/>
      <c r="L12" s="28"/>
    </row>
    <row r="13" spans="1:16" ht="195" customHeight="1" thickBot="1">
      <c r="A13" s="665" t="s">
        <v>44</v>
      </c>
      <c r="B13" s="666"/>
      <c r="C13" s="666"/>
      <c r="D13" s="666"/>
      <c r="E13" s="666"/>
      <c r="F13" s="666"/>
      <c r="G13" s="666"/>
      <c r="H13" s="666"/>
      <c r="I13" s="666"/>
      <c r="J13" s="666"/>
      <c r="K13" s="667"/>
    </row>
  </sheetData>
  <mergeCells count="2">
    <mergeCell ref="B1:J1"/>
    <mergeCell ref="A13:K13"/>
  </mergeCells>
  <phoneticPr fontId="5" type="noConversion"/>
  <pageMargins left="0.62992125984251968" right="0.62992125984251968" top="0.74803149606299213" bottom="0.74803149606299213" header="0.19685039370078741" footer="0.31496062992125984"/>
  <pageSetup paperSize="9" scale="33" orientation="landscape" r:id="rId1"/>
  <headerFooter>
    <oddHeader>&amp;L&amp;"標楷體,標準"&amp;48&amp;G台灣檢驗科技股份有限公司</oddHeader>
    <oddFooter>&amp;L&amp;"標楷體,標準"&amp;24版次:&amp;"Times New Roman,標準" 1.0&amp;"標楷體,標準" 藥品重量/溫度紀錄表 &amp;C&amp;"Times New Roman,標準"&amp;24&amp;P of &amp;N&amp;R&amp;"Times New Roman,標準"&amp;24 &amp;"標楷體,標準"發行日期&amp;"Times New Roman,標準": 2023.06.17</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CFC80-05A8-42C1-A925-43F850323929}">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79" t="s">
        <v>316</v>
      </c>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row>
    <row r="2" spans="2:30" ht="20.25" customHeight="1">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row>
    <row r="3" spans="2:30" ht="20.25" customHeight="1">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2:30" ht="18.75">
      <c r="B4" s="347" t="s">
        <v>317</v>
      </c>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row>
    <row r="5" spans="2:30" ht="16.5" thickBot="1">
      <c r="B5" s="680" t="s">
        <v>318</v>
      </c>
      <c r="C5" s="680"/>
      <c r="D5" s="680"/>
      <c r="E5" s="681"/>
      <c r="F5" s="681"/>
      <c r="G5" s="681"/>
      <c r="H5" s="681"/>
      <c r="I5" s="681"/>
      <c r="J5" s="681"/>
      <c r="K5" s="681"/>
      <c r="L5" s="681"/>
      <c r="M5" s="681"/>
      <c r="N5" s="681"/>
      <c r="O5" s="680" t="s">
        <v>319</v>
      </c>
      <c r="P5" s="680"/>
      <c r="Q5" s="680"/>
      <c r="R5" s="680"/>
      <c r="S5" s="680"/>
      <c r="T5" s="680"/>
      <c r="U5" s="682"/>
      <c r="V5" s="682"/>
      <c r="W5" s="349" t="s">
        <v>320</v>
      </c>
      <c r="X5" s="682"/>
      <c r="Y5" s="682"/>
      <c r="Z5" s="349" t="s">
        <v>321</v>
      </c>
      <c r="AA5" s="682"/>
      <c r="AB5" s="682"/>
      <c r="AC5" s="349" t="s">
        <v>322</v>
      </c>
      <c r="AD5" s="349"/>
    </row>
    <row r="6" spans="2:30" ht="16.5" thickBot="1">
      <c r="B6" s="349" t="s">
        <v>323</v>
      </c>
      <c r="C6" s="349"/>
      <c r="D6" s="673"/>
      <c r="E6" s="673"/>
      <c r="F6" s="673"/>
      <c r="G6" s="673"/>
      <c r="H6" s="673"/>
      <c r="I6" s="673"/>
      <c r="J6" s="673"/>
      <c r="K6" s="673"/>
      <c r="L6" s="673"/>
      <c r="M6" s="673"/>
      <c r="N6" s="673"/>
      <c r="O6" s="674" t="s">
        <v>324</v>
      </c>
      <c r="P6" s="674"/>
      <c r="Q6" s="674"/>
      <c r="R6" s="674"/>
      <c r="S6" s="674"/>
      <c r="T6" s="674"/>
      <c r="U6" s="674"/>
      <c r="V6" s="674"/>
      <c r="W6" s="674"/>
      <c r="X6" s="674"/>
      <c r="Y6" s="674"/>
      <c r="Z6" s="674"/>
      <c r="AA6" s="674"/>
      <c r="AB6" s="674"/>
      <c r="AC6" s="674"/>
      <c r="AD6" s="674"/>
    </row>
    <row r="7" spans="2:30" ht="16.5" thickBot="1">
      <c r="B7" s="675" t="s">
        <v>325</v>
      </c>
      <c r="C7" s="675"/>
      <c r="D7" s="675"/>
      <c r="E7" s="675"/>
      <c r="F7" s="675"/>
      <c r="G7" s="675"/>
      <c r="H7" s="675"/>
      <c r="I7" s="675"/>
      <c r="J7" s="675"/>
      <c r="K7" s="676"/>
      <c r="L7" s="676"/>
      <c r="M7" s="676"/>
      <c r="N7" s="676"/>
      <c r="O7" s="676"/>
      <c r="P7" s="676"/>
      <c r="Q7" s="676"/>
      <c r="R7" s="676"/>
      <c r="S7" s="676"/>
      <c r="T7" s="674" t="s">
        <v>326</v>
      </c>
      <c r="U7" s="674"/>
      <c r="V7" s="674"/>
      <c r="W7" s="674"/>
      <c r="X7" s="674"/>
      <c r="Y7" s="674"/>
      <c r="Z7" s="674"/>
      <c r="AA7" s="674"/>
      <c r="AB7" s="674"/>
      <c r="AC7" s="674"/>
      <c r="AD7" s="674"/>
    </row>
    <row r="8" spans="2:30" ht="16.5">
      <c r="B8" s="674" t="s">
        <v>327</v>
      </c>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row>
    <row r="9" spans="2:30" ht="16.5" thickBot="1">
      <c r="B9" s="677" t="s">
        <v>328</v>
      </c>
      <c r="C9" s="677"/>
      <c r="D9" s="677"/>
      <c r="E9" s="677"/>
      <c r="F9" s="677"/>
      <c r="G9" s="677"/>
      <c r="H9" s="677" t="s">
        <v>329</v>
      </c>
      <c r="I9" s="677"/>
      <c r="J9" s="677"/>
      <c r="K9" s="677"/>
      <c r="L9" s="678"/>
      <c r="M9" s="678"/>
      <c r="N9" s="678"/>
      <c r="O9" s="678"/>
      <c r="P9" s="678"/>
      <c r="Q9" s="678"/>
      <c r="R9" s="678"/>
      <c r="S9" s="678"/>
      <c r="T9" s="678"/>
      <c r="U9" s="678"/>
      <c r="V9" s="674" t="s">
        <v>330</v>
      </c>
      <c r="W9" s="674"/>
      <c r="X9" s="674"/>
      <c r="Y9" s="674"/>
      <c r="Z9" s="674"/>
      <c r="AA9" s="674"/>
      <c r="AB9" s="674"/>
      <c r="AC9" s="674"/>
      <c r="AD9" s="674"/>
    </row>
    <row r="10" spans="2:30" ht="18.75">
      <c r="B10" s="350"/>
      <c r="C10" s="350"/>
      <c r="D10" s="350"/>
      <c r="E10" s="350"/>
      <c r="F10" s="350"/>
      <c r="G10" s="350"/>
      <c r="H10" s="350"/>
      <c r="I10" s="350"/>
      <c r="J10" s="350"/>
      <c r="K10" s="350"/>
      <c r="L10" s="350"/>
      <c r="M10" s="350"/>
      <c r="N10" s="350"/>
      <c r="O10" s="350"/>
      <c r="P10" s="350"/>
      <c r="Q10" s="350"/>
      <c r="R10" s="350"/>
      <c r="S10" s="350"/>
      <c r="T10" s="350"/>
      <c r="U10" s="348"/>
      <c r="V10" s="348"/>
      <c r="W10" s="348"/>
      <c r="X10" s="348"/>
      <c r="Y10" s="348"/>
      <c r="Z10" s="348"/>
      <c r="AA10" s="348"/>
      <c r="AB10" s="348"/>
      <c r="AC10" s="348"/>
      <c r="AD10" s="348"/>
    </row>
    <row r="11" spans="2:30" ht="18.75">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48"/>
    </row>
    <row r="12" spans="2:30" ht="18.75">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48"/>
    </row>
    <row r="13" spans="2:30" ht="18.75">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48"/>
    </row>
    <row r="14" spans="2:30" ht="18.75">
      <c r="B14" s="670" t="s">
        <v>331</v>
      </c>
      <c r="C14" s="670"/>
      <c r="D14" s="670"/>
      <c r="E14" s="670"/>
      <c r="F14" s="670"/>
      <c r="G14" s="670"/>
      <c r="H14" s="670"/>
      <c r="I14" s="670"/>
      <c r="J14" s="351"/>
      <c r="K14" s="351"/>
      <c r="L14" s="351"/>
      <c r="M14" s="351"/>
      <c r="N14" s="351"/>
      <c r="O14" s="351"/>
      <c r="P14" s="351"/>
      <c r="Q14" s="351"/>
      <c r="R14" s="351"/>
      <c r="S14" s="351"/>
      <c r="T14" s="351"/>
      <c r="U14" s="351"/>
      <c r="V14" s="351"/>
      <c r="W14" s="351"/>
      <c r="X14" s="351"/>
      <c r="Y14" s="351"/>
      <c r="Z14" s="351"/>
      <c r="AA14" s="351"/>
      <c r="AB14" s="351"/>
      <c r="AC14" s="351"/>
      <c r="AD14" s="348"/>
    </row>
    <row r="15" spans="2:30" ht="18.75">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48"/>
    </row>
    <row r="16" spans="2:30" ht="18.75">
      <c r="B16" s="670" t="s">
        <v>332</v>
      </c>
      <c r="C16" s="670"/>
      <c r="D16" s="670"/>
      <c r="E16" s="670"/>
      <c r="F16" s="670"/>
      <c r="G16" s="671"/>
      <c r="H16" s="671"/>
      <c r="I16" s="671"/>
      <c r="J16" s="671"/>
      <c r="K16" s="671"/>
      <c r="L16" s="671"/>
      <c r="M16" s="671"/>
      <c r="N16" s="671"/>
      <c r="O16" s="671"/>
      <c r="P16" s="671"/>
      <c r="Q16" s="670" t="s">
        <v>333</v>
      </c>
      <c r="R16" s="670"/>
      <c r="S16" s="670"/>
      <c r="T16" s="351"/>
      <c r="U16" s="351"/>
      <c r="V16" s="351"/>
      <c r="W16" s="351"/>
      <c r="X16" s="351"/>
      <c r="Y16" s="351"/>
      <c r="Z16" s="351"/>
      <c r="AA16" s="351"/>
      <c r="AB16" s="351"/>
      <c r="AC16" s="351"/>
      <c r="AD16" s="348"/>
    </row>
    <row r="17" spans="2:30" ht="19.5" thickBot="1">
      <c r="B17" s="669"/>
      <c r="C17" s="669"/>
      <c r="D17" s="669"/>
      <c r="E17" s="669"/>
      <c r="F17" s="669"/>
      <c r="G17" s="669"/>
      <c r="H17" s="669"/>
      <c r="I17" s="669"/>
      <c r="J17" s="669"/>
      <c r="K17" s="669"/>
      <c r="L17" s="669"/>
      <c r="M17" s="669"/>
      <c r="N17" s="669"/>
      <c r="O17" s="669"/>
      <c r="P17" s="669"/>
      <c r="Q17" s="669"/>
      <c r="R17" s="669"/>
      <c r="S17" s="669"/>
      <c r="T17" s="351"/>
      <c r="U17" s="351"/>
      <c r="V17" s="351"/>
      <c r="W17" s="351"/>
      <c r="X17" s="351"/>
      <c r="Y17" s="351"/>
      <c r="Z17" s="351"/>
      <c r="AA17" s="351"/>
      <c r="AB17" s="351"/>
      <c r="AC17" s="351"/>
      <c r="AD17" s="348"/>
    </row>
    <row r="18" spans="2:30" ht="18.75">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48"/>
    </row>
    <row r="19" spans="2:30" ht="18.75">
      <c r="B19" s="351"/>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48"/>
    </row>
    <row r="20" spans="2:30" ht="18.75">
      <c r="B20" s="670" t="s">
        <v>334</v>
      </c>
      <c r="C20" s="670"/>
      <c r="D20" s="670"/>
      <c r="E20" s="670"/>
      <c r="F20" s="670"/>
      <c r="G20" s="670"/>
      <c r="H20" s="670"/>
      <c r="I20" s="670"/>
      <c r="J20" s="351"/>
      <c r="K20" s="351"/>
      <c r="L20" s="351"/>
      <c r="M20" s="351"/>
      <c r="N20" s="351"/>
      <c r="O20" s="351"/>
      <c r="P20" s="351"/>
      <c r="Q20" s="351"/>
      <c r="R20" s="351"/>
      <c r="S20" s="351"/>
      <c r="T20" s="351"/>
      <c r="U20" s="351"/>
      <c r="V20" s="351"/>
      <c r="W20" s="351"/>
      <c r="X20" s="351"/>
      <c r="Y20" s="351"/>
      <c r="Z20" s="351"/>
      <c r="AA20" s="351"/>
      <c r="AB20" s="351"/>
      <c r="AC20" s="351"/>
      <c r="AD20" s="348"/>
    </row>
    <row r="21" spans="2:30" ht="18.75">
      <c r="B21" s="351"/>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48"/>
    </row>
    <row r="22" spans="2:30" ht="18.75">
      <c r="B22" s="670" t="s">
        <v>332</v>
      </c>
      <c r="C22" s="670"/>
      <c r="D22" s="670"/>
      <c r="E22" s="670"/>
      <c r="F22" s="670"/>
      <c r="G22" s="671"/>
      <c r="H22" s="671"/>
      <c r="I22" s="671"/>
      <c r="J22" s="671"/>
      <c r="K22" s="671"/>
      <c r="L22" s="671"/>
      <c r="M22" s="671"/>
      <c r="N22" s="671"/>
      <c r="O22" s="671"/>
      <c r="P22" s="671"/>
      <c r="Q22" s="670" t="s">
        <v>335</v>
      </c>
      <c r="R22" s="670"/>
      <c r="S22" s="670"/>
      <c r="T22" s="351"/>
      <c r="U22" s="351"/>
      <c r="V22" s="351"/>
      <c r="W22" s="351"/>
      <c r="X22" s="351"/>
      <c r="Y22" s="351"/>
      <c r="Z22" s="351"/>
      <c r="AA22" s="351"/>
      <c r="AB22" s="351"/>
      <c r="AC22" s="351"/>
      <c r="AD22" s="348"/>
    </row>
    <row r="23" spans="2:30" ht="19.5" thickBot="1">
      <c r="B23" s="672"/>
      <c r="C23" s="672"/>
      <c r="D23" s="672"/>
      <c r="E23" s="672"/>
      <c r="F23" s="672"/>
      <c r="G23" s="672"/>
      <c r="H23" s="672"/>
      <c r="I23" s="672"/>
      <c r="J23" s="672"/>
      <c r="K23" s="672"/>
      <c r="L23" s="672"/>
      <c r="M23" s="672"/>
      <c r="N23" s="672"/>
      <c r="O23" s="672"/>
      <c r="P23" s="672"/>
      <c r="Q23" s="672"/>
      <c r="R23" s="672"/>
      <c r="S23" s="672"/>
      <c r="T23" s="351"/>
      <c r="U23" s="351"/>
      <c r="V23" s="351"/>
      <c r="W23" s="351"/>
      <c r="X23" s="351"/>
      <c r="Y23" s="351"/>
      <c r="Z23" s="351"/>
      <c r="AA23" s="351"/>
      <c r="AB23" s="351"/>
      <c r="AC23" s="351"/>
      <c r="AD23" s="348"/>
    </row>
    <row r="24" spans="2:30" ht="18.75">
      <c r="B24" s="351"/>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48"/>
    </row>
    <row r="25" spans="2:30" ht="18.75">
      <c r="B25" s="351"/>
      <c r="C25" s="351"/>
      <c r="D25" s="351"/>
      <c r="E25" s="351"/>
      <c r="F25" s="351"/>
      <c r="G25" s="351"/>
      <c r="H25" s="351"/>
      <c r="I25" s="351"/>
      <c r="J25" s="351"/>
      <c r="K25" s="351"/>
      <c r="L25" s="351"/>
      <c r="M25" s="351"/>
      <c r="N25" s="351"/>
      <c r="O25" s="351"/>
      <c r="P25" s="351"/>
      <c r="Q25" s="351"/>
      <c r="R25" s="351"/>
      <c r="S25" s="351"/>
      <c r="T25" s="351"/>
      <c r="U25" s="351"/>
      <c r="V25" s="351"/>
      <c r="W25" s="351"/>
      <c r="X25" s="351"/>
      <c r="Y25" s="351"/>
      <c r="Z25" s="351"/>
      <c r="AA25" s="351"/>
      <c r="AB25" s="351"/>
      <c r="AC25" s="351"/>
      <c r="AD25" s="348"/>
    </row>
    <row r="26" spans="2:30" ht="19.5" thickBot="1">
      <c r="B26" s="670" t="s">
        <v>336</v>
      </c>
      <c r="C26" s="670"/>
      <c r="D26" s="672"/>
      <c r="E26" s="672"/>
      <c r="F26" s="351" t="s">
        <v>320</v>
      </c>
      <c r="G26" s="672"/>
      <c r="H26" s="672"/>
      <c r="I26" s="351" t="s">
        <v>321</v>
      </c>
      <c r="J26" s="672"/>
      <c r="K26" s="672"/>
      <c r="L26" s="351" t="s">
        <v>337</v>
      </c>
      <c r="M26" s="351"/>
      <c r="N26" s="670"/>
      <c r="O26" s="670"/>
      <c r="P26" s="348"/>
      <c r="Q26" s="351"/>
      <c r="R26" s="351"/>
      <c r="S26" s="351"/>
      <c r="T26" s="351"/>
      <c r="U26" s="351"/>
      <c r="V26" s="351"/>
      <c r="W26" s="351"/>
      <c r="X26" s="351"/>
      <c r="Y26" s="351"/>
      <c r="Z26" s="351"/>
      <c r="AA26" s="351"/>
      <c r="AB26" s="351"/>
      <c r="AC26" s="351"/>
      <c r="AD26" s="348"/>
    </row>
    <row r="27" spans="2:30" ht="18.75">
      <c r="B27" s="35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c r="AB27" s="351"/>
      <c r="AC27" s="351"/>
      <c r="AD27" s="348"/>
    </row>
    <row r="28" spans="2:30" ht="18.75">
      <c r="B28" s="351"/>
      <c r="C28" s="351"/>
      <c r="D28" s="351"/>
      <c r="E28" s="351"/>
      <c r="F28" s="351"/>
      <c r="G28" s="351"/>
      <c r="H28" s="351"/>
      <c r="I28" s="351"/>
      <c r="J28" s="351"/>
      <c r="K28" s="351"/>
      <c r="L28" s="351"/>
      <c r="M28" s="351"/>
      <c r="N28" s="351"/>
      <c r="O28" s="351"/>
      <c r="P28" s="351"/>
      <c r="Q28" s="351"/>
      <c r="R28" s="351"/>
      <c r="S28" s="351"/>
      <c r="T28" s="351"/>
      <c r="U28" s="351"/>
      <c r="V28" s="351"/>
      <c r="W28" s="351"/>
      <c r="X28" s="351"/>
      <c r="Y28" s="351"/>
      <c r="Z28" s="351"/>
      <c r="AA28" s="351"/>
      <c r="AB28" s="351"/>
      <c r="AC28" s="351"/>
      <c r="AD28" s="348"/>
    </row>
    <row r="29" spans="2:30" ht="18.75">
      <c r="B29" s="351"/>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351"/>
      <c r="AA29" s="351"/>
      <c r="AB29" s="351"/>
      <c r="AC29" s="351"/>
      <c r="AD29" s="348"/>
    </row>
    <row r="30" spans="2:30" ht="18.75">
      <c r="B30" s="351"/>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1"/>
      <c r="AC30" s="351"/>
      <c r="AD30" s="348"/>
    </row>
    <row r="31" spans="2:30" ht="18.75">
      <c r="B31" s="351"/>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48"/>
    </row>
    <row r="32" spans="2:30" ht="18.75">
      <c r="B32" s="351"/>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48"/>
    </row>
    <row r="33" spans="2:34" ht="18.75">
      <c r="B33" s="351"/>
      <c r="C33" s="351"/>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48"/>
    </row>
    <row r="34" spans="2:34" ht="18.75">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48"/>
    </row>
    <row r="35" spans="2:34" ht="16.5">
      <c r="B35" s="668" t="s">
        <v>338</v>
      </c>
      <c r="C35" s="668"/>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352"/>
      <c r="AF35" s="352"/>
      <c r="AG35" s="352"/>
      <c r="AH35" s="352"/>
    </row>
  </sheetData>
  <sheetProtection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5"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74A5E-EDCF-41CA-B423-944D98874F2F}">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83" t="s">
        <v>339</v>
      </c>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row>
    <row r="2" spans="2:30" ht="20.25" customHeight="1">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row>
    <row r="3" spans="2:30" ht="20.25" customHeight="1">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2:30" ht="18.75">
      <c r="B4" s="684" t="s">
        <v>340</v>
      </c>
      <c r="C4" s="684"/>
      <c r="D4" s="684"/>
      <c r="E4" s="684"/>
      <c r="F4" s="684"/>
      <c r="G4" s="684"/>
      <c r="H4" s="684"/>
      <c r="I4" s="684"/>
      <c r="J4" s="684"/>
      <c r="K4" s="684"/>
      <c r="L4" s="684"/>
      <c r="M4" s="684"/>
      <c r="N4" s="684"/>
      <c r="O4" s="684"/>
      <c r="P4" s="684"/>
      <c r="Q4" s="684"/>
      <c r="R4" s="684"/>
      <c r="S4" s="684"/>
      <c r="T4" s="684"/>
      <c r="U4" s="684"/>
      <c r="V4" s="684"/>
      <c r="W4" s="684"/>
      <c r="X4" s="684"/>
      <c r="Y4" s="684"/>
      <c r="Z4" s="684"/>
      <c r="AA4" s="684"/>
      <c r="AB4" s="684"/>
      <c r="AC4" s="684"/>
      <c r="AD4" s="684"/>
    </row>
    <row r="5" spans="2:30" ht="16.5" thickBot="1">
      <c r="B5" s="675" t="s">
        <v>318</v>
      </c>
      <c r="C5" s="675"/>
      <c r="D5" s="675"/>
      <c r="E5" s="681"/>
      <c r="F5" s="681"/>
      <c r="G5" s="681"/>
      <c r="H5" s="681"/>
      <c r="I5" s="681"/>
      <c r="J5" s="681"/>
      <c r="K5" s="681"/>
      <c r="L5" s="681"/>
      <c r="M5" s="681"/>
      <c r="N5" s="681"/>
      <c r="O5" s="680" t="s">
        <v>319</v>
      </c>
      <c r="P5" s="680"/>
      <c r="Q5" s="680"/>
      <c r="R5" s="680"/>
      <c r="S5" s="680"/>
      <c r="T5" s="680"/>
      <c r="U5" s="681"/>
      <c r="V5" s="681"/>
      <c r="W5" s="349" t="s">
        <v>320</v>
      </c>
      <c r="X5" s="685"/>
      <c r="Y5" s="685"/>
      <c r="Z5" s="349" t="s">
        <v>321</v>
      </c>
      <c r="AA5" s="681"/>
      <c r="AB5" s="681"/>
      <c r="AC5" s="349" t="s">
        <v>322</v>
      </c>
      <c r="AD5" s="349"/>
    </row>
    <row r="6" spans="2:30" ht="16.5" thickBot="1">
      <c r="B6" s="349" t="s">
        <v>341</v>
      </c>
      <c r="C6" s="681"/>
      <c r="D6" s="681"/>
      <c r="E6" s="681"/>
      <c r="F6" s="681"/>
      <c r="G6" s="681"/>
      <c r="H6" s="681"/>
      <c r="I6" s="681"/>
      <c r="J6" s="681"/>
      <c r="K6" s="681"/>
      <c r="L6" s="681"/>
      <c r="M6" s="675" t="s">
        <v>342</v>
      </c>
      <c r="N6" s="675"/>
      <c r="O6" s="675"/>
      <c r="P6" s="675"/>
      <c r="Q6" s="675"/>
      <c r="R6" s="681"/>
      <c r="S6" s="681"/>
      <c r="T6" s="681"/>
      <c r="U6" s="681"/>
      <c r="V6" s="681"/>
      <c r="W6" s="681"/>
      <c r="X6" s="681"/>
      <c r="Y6" s="681"/>
      <c r="Z6" s="681"/>
      <c r="AA6" s="349" t="s">
        <v>343</v>
      </c>
      <c r="AB6" s="349"/>
      <c r="AC6" s="349"/>
      <c r="AD6" s="349"/>
    </row>
    <row r="7" spans="2:30" ht="16.5">
      <c r="B7" s="353" t="s">
        <v>344</v>
      </c>
      <c r="C7" s="354"/>
      <c r="D7" s="354"/>
      <c r="E7" s="354"/>
      <c r="F7" s="354"/>
      <c r="G7" s="354"/>
      <c r="H7" s="354"/>
      <c r="I7" s="355"/>
      <c r="J7" s="355"/>
      <c r="K7" s="355"/>
      <c r="L7" s="355"/>
      <c r="M7" s="355"/>
      <c r="N7" s="355"/>
      <c r="O7" s="355"/>
      <c r="P7" s="355"/>
      <c r="Q7" s="355"/>
      <c r="R7" s="355"/>
      <c r="S7" s="355"/>
      <c r="T7" s="355"/>
      <c r="U7" s="355"/>
      <c r="V7" s="355"/>
      <c r="W7" s="355"/>
      <c r="X7" s="353"/>
      <c r="Y7" s="353"/>
      <c r="Z7" s="353"/>
      <c r="AA7" s="353"/>
      <c r="AB7" s="353"/>
      <c r="AC7" s="353"/>
      <c r="AD7" s="353"/>
    </row>
    <row r="8" spans="2:30">
      <c r="B8" s="680" t="s">
        <v>345</v>
      </c>
      <c r="C8" s="680"/>
      <c r="D8" s="680"/>
      <c r="E8" s="680"/>
      <c r="F8" s="680"/>
      <c r="G8" s="680"/>
      <c r="H8" s="680"/>
      <c r="I8" s="680"/>
      <c r="J8" s="680"/>
      <c r="K8" s="680"/>
      <c r="L8" s="680"/>
      <c r="M8" s="680"/>
      <c r="N8" s="680"/>
      <c r="O8" s="680"/>
      <c r="P8" s="680"/>
      <c r="Q8" s="680"/>
      <c r="R8" s="680"/>
      <c r="S8" s="680"/>
      <c r="T8" s="680"/>
      <c r="U8" s="680"/>
      <c r="V8" s="680"/>
      <c r="W8" s="680"/>
      <c r="X8" s="680"/>
      <c r="Y8" s="680"/>
      <c r="Z8" s="680"/>
      <c r="AA8" s="680"/>
      <c r="AB8" s="680"/>
      <c r="AC8" s="680"/>
      <c r="AD8" s="680"/>
    </row>
    <row r="9" spans="2:30" ht="17.25" thickBot="1">
      <c r="B9" s="674" t="s">
        <v>346</v>
      </c>
      <c r="C9" s="674"/>
      <c r="D9" s="674"/>
      <c r="E9" s="674"/>
      <c r="F9" s="674"/>
      <c r="G9" s="674"/>
      <c r="H9" s="674"/>
      <c r="I9" s="682"/>
      <c r="J9" s="682"/>
      <c r="K9" s="682"/>
      <c r="L9" s="682"/>
      <c r="M9" s="682"/>
      <c r="N9" s="682"/>
      <c r="O9" s="682"/>
      <c r="P9" s="682"/>
      <c r="Q9" s="682"/>
      <c r="R9" s="682"/>
      <c r="S9" s="682"/>
      <c r="T9" s="353"/>
      <c r="U9" s="353"/>
      <c r="V9" s="353"/>
      <c r="W9" s="353"/>
      <c r="X9" s="353"/>
      <c r="Y9" s="353"/>
      <c r="Z9" s="355"/>
      <c r="AA9" s="353"/>
      <c r="AB9" s="353"/>
      <c r="AC9" s="353"/>
      <c r="AD9" s="353"/>
    </row>
    <row r="10" spans="2:30" ht="17.25" thickBot="1">
      <c r="B10" s="674" t="s">
        <v>347</v>
      </c>
      <c r="C10" s="674"/>
      <c r="D10" s="674"/>
      <c r="E10" s="674"/>
      <c r="F10" s="674"/>
      <c r="G10" s="674"/>
      <c r="H10" s="674"/>
      <c r="I10" s="682"/>
      <c r="J10" s="682"/>
      <c r="K10" s="682"/>
      <c r="L10" s="682"/>
      <c r="M10" s="682"/>
      <c r="N10" s="682"/>
      <c r="O10" s="682"/>
      <c r="P10" s="682"/>
      <c r="Q10" s="682"/>
      <c r="R10" s="682"/>
      <c r="S10" s="682"/>
      <c r="T10" s="353"/>
      <c r="U10" s="353"/>
      <c r="V10" s="353"/>
      <c r="W10" s="353"/>
      <c r="X10" s="353"/>
      <c r="Y10" s="353"/>
      <c r="Z10" s="355"/>
      <c r="AA10" s="353"/>
      <c r="AB10" s="353"/>
      <c r="AC10" s="353"/>
      <c r="AD10" s="353"/>
    </row>
    <row r="11" spans="2:30" ht="17.25" thickBot="1">
      <c r="B11" s="680" t="s">
        <v>348</v>
      </c>
      <c r="C11" s="680"/>
      <c r="D11" s="680"/>
      <c r="E11" s="680"/>
      <c r="F11" s="680"/>
      <c r="G11" s="680"/>
      <c r="H11" s="680"/>
      <c r="I11" s="682"/>
      <c r="J11" s="682"/>
      <c r="K11" s="682"/>
      <c r="L11" s="682"/>
      <c r="M11" s="682"/>
      <c r="N11" s="682"/>
      <c r="O11" s="682"/>
      <c r="P11" s="682"/>
      <c r="Q11" s="682"/>
      <c r="R11" s="682"/>
      <c r="S11" s="682"/>
      <c r="T11" s="349"/>
      <c r="U11" s="349"/>
      <c r="V11" s="349"/>
      <c r="W11" s="349"/>
      <c r="X11" s="349"/>
      <c r="Y11" s="349"/>
      <c r="Z11" s="355"/>
      <c r="AA11" s="353"/>
      <c r="AB11" s="353"/>
      <c r="AC11" s="353"/>
      <c r="AD11" s="355"/>
    </row>
    <row r="12" spans="2:30">
      <c r="B12" s="680" t="s">
        <v>349</v>
      </c>
      <c r="C12" s="680"/>
      <c r="D12" s="680"/>
      <c r="E12" s="680"/>
      <c r="F12" s="680"/>
      <c r="G12" s="680"/>
      <c r="H12" s="680"/>
      <c r="I12" s="680"/>
      <c r="J12" s="680"/>
      <c r="K12" s="680"/>
      <c r="L12" s="680"/>
      <c r="M12" s="680"/>
      <c r="N12" s="680"/>
      <c r="O12" s="680"/>
      <c r="P12" s="680"/>
      <c r="Q12" s="680"/>
      <c r="R12" s="680"/>
      <c r="S12" s="680"/>
      <c r="T12" s="680"/>
      <c r="U12" s="680"/>
      <c r="V12" s="680"/>
      <c r="W12" s="680"/>
      <c r="X12" s="680"/>
      <c r="Y12" s="680"/>
      <c r="Z12" s="680"/>
      <c r="AA12" s="680"/>
      <c r="AB12" s="680"/>
      <c r="AC12" s="680"/>
      <c r="AD12" s="680"/>
    </row>
    <row r="13" spans="2:30" ht="16.5">
      <c r="B13" s="349" t="s">
        <v>350</v>
      </c>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55"/>
      <c r="AA13" s="349"/>
      <c r="AB13" s="349"/>
      <c r="AC13" s="349"/>
      <c r="AD13" s="355"/>
    </row>
    <row r="14" spans="2:30" ht="17.25" thickBot="1">
      <c r="B14" s="680" t="s">
        <v>351</v>
      </c>
      <c r="C14" s="680"/>
      <c r="D14" s="680"/>
      <c r="E14" s="680"/>
      <c r="F14" s="680"/>
      <c r="G14" s="681"/>
      <c r="H14" s="681"/>
      <c r="I14" s="681"/>
      <c r="J14" s="681"/>
      <c r="K14" s="681"/>
      <c r="L14" s="681"/>
      <c r="M14" s="681"/>
      <c r="N14" s="681"/>
      <c r="O14" s="680" t="s">
        <v>330</v>
      </c>
      <c r="P14" s="680"/>
      <c r="Q14" s="680"/>
      <c r="R14" s="680"/>
      <c r="S14" s="680"/>
      <c r="T14" s="680"/>
      <c r="U14" s="680"/>
      <c r="V14" s="680"/>
      <c r="W14" s="680"/>
      <c r="X14" s="349"/>
      <c r="Y14" s="349"/>
      <c r="Z14" s="355"/>
      <c r="AA14" s="349"/>
      <c r="AB14" s="349"/>
      <c r="AC14" s="349"/>
      <c r="AD14" s="355"/>
    </row>
    <row r="15" spans="2:30" ht="18.75">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48"/>
      <c r="AA15" s="351"/>
      <c r="AB15" s="351"/>
      <c r="AC15" s="351"/>
      <c r="AD15" s="348"/>
    </row>
    <row r="16" spans="2:30" ht="18.75">
      <c r="B16" s="356"/>
      <c r="C16" s="350"/>
      <c r="D16" s="350"/>
      <c r="E16" s="350"/>
      <c r="F16" s="350"/>
      <c r="G16" s="350"/>
      <c r="H16" s="350"/>
      <c r="I16" s="350"/>
      <c r="J16" s="351"/>
      <c r="K16" s="351"/>
      <c r="L16" s="351"/>
      <c r="M16" s="351"/>
      <c r="N16" s="351"/>
      <c r="O16" s="351"/>
      <c r="P16" s="351"/>
      <c r="Q16" s="351"/>
      <c r="R16" s="351"/>
      <c r="S16" s="351"/>
      <c r="T16" s="351"/>
      <c r="U16" s="351"/>
      <c r="V16" s="351"/>
      <c r="W16" s="351"/>
      <c r="X16" s="351"/>
      <c r="Y16" s="351"/>
      <c r="Z16" s="348"/>
      <c r="AA16" s="351"/>
      <c r="AB16" s="351"/>
      <c r="AC16" s="351"/>
      <c r="AD16" s="348"/>
    </row>
    <row r="17" spans="2:30" ht="19.5" thickBot="1">
      <c r="B17" s="670" t="s">
        <v>352</v>
      </c>
      <c r="C17" s="670"/>
      <c r="D17" s="670"/>
      <c r="E17" s="670"/>
      <c r="F17" s="670"/>
      <c r="G17" s="670"/>
      <c r="H17" s="672"/>
      <c r="I17" s="672"/>
      <c r="J17" s="672"/>
      <c r="K17" s="672"/>
      <c r="L17" s="672"/>
      <c r="M17" s="672"/>
      <c r="N17" s="672"/>
      <c r="O17" s="672"/>
      <c r="P17" s="672"/>
      <c r="Q17" s="672"/>
      <c r="R17" s="350"/>
      <c r="S17" s="350"/>
      <c r="T17" s="351"/>
      <c r="U17" s="351"/>
      <c r="V17" s="351"/>
      <c r="W17" s="351"/>
      <c r="X17" s="351"/>
      <c r="Y17" s="351"/>
      <c r="Z17" s="348"/>
      <c r="AA17" s="351"/>
      <c r="AB17" s="351"/>
      <c r="AC17" s="351"/>
      <c r="AD17" s="348"/>
    </row>
    <row r="18" spans="2:30" ht="18.75">
      <c r="B18" s="351" t="s">
        <v>353</v>
      </c>
      <c r="C18" s="350"/>
      <c r="D18" s="350"/>
      <c r="E18" s="350"/>
      <c r="F18" s="350"/>
      <c r="G18" s="350"/>
      <c r="H18" s="350"/>
      <c r="I18" s="350"/>
      <c r="J18" s="350"/>
      <c r="K18" s="350"/>
      <c r="L18" s="350"/>
      <c r="M18" s="348"/>
      <c r="N18" s="350"/>
      <c r="O18" s="350"/>
      <c r="P18" s="686" t="s">
        <v>333</v>
      </c>
      <c r="Q18" s="686"/>
      <c r="R18" s="670"/>
      <c r="S18" s="670"/>
      <c r="T18" s="351"/>
      <c r="U18" s="351"/>
      <c r="V18" s="351"/>
      <c r="W18" s="351"/>
      <c r="X18" s="351"/>
      <c r="Y18" s="351"/>
      <c r="Z18" s="348"/>
      <c r="AA18" s="351"/>
      <c r="AB18" s="351"/>
      <c r="AC18" s="351"/>
      <c r="AD18" s="348"/>
    </row>
    <row r="19" spans="2:30" ht="19.5" thickBot="1">
      <c r="B19" s="670" t="s">
        <v>354</v>
      </c>
      <c r="C19" s="670"/>
      <c r="D19" s="670"/>
      <c r="E19" s="670"/>
      <c r="F19" s="670"/>
      <c r="G19" s="670"/>
      <c r="H19" s="670"/>
      <c r="I19" s="670"/>
      <c r="J19" s="672"/>
      <c r="K19" s="672"/>
      <c r="L19" s="672"/>
      <c r="M19" s="672"/>
      <c r="N19" s="672"/>
      <c r="O19" s="672"/>
      <c r="P19" s="672"/>
      <c r="Q19" s="672"/>
      <c r="R19" s="672"/>
      <c r="S19" s="672"/>
      <c r="T19" s="351"/>
      <c r="U19" s="351"/>
      <c r="V19" s="351"/>
      <c r="W19" s="351"/>
      <c r="X19" s="351"/>
      <c r="Y19" s="351"/>
      <c r="Z19" s="348"/>
      <c r="AA19" s="351"/>
      <c r="AB19" s="351"/>
      <c r="AC19" s="351"/>
      <c r="AD19" s="348"/>
    </row>
    <row r="20" spans="2:30" ht="18.75">
      <c r="B20" s="351"/>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48"/>
      <c r="AA20" s="351"/>
      <c r="AB20" s="351"/>
      <c r="AC20" s="351"/>
      <c r="AD20" s="348"/>
    </row>
    <row r="21" spans="2:30" ht="18.75">
      <c r="B21" s="351"/>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48"/>
      <c r="AA21" s="351"/>
      <c r="AB21" s="351"/>
      <c r="AC21" s="351"/>
      <c r="AD21" s="348"/>
    </row>
    <row r="22" spans="2:30" ht="18.75">
      <c r="B22" s="356"/>
      <c r="C22" s="350"/>
      <c r="D22" s="350"/>
      <c r="E22" s="350"/>
      <c r="F22" s="350"/>
      <c r="G22" s="350"/>
      <c r="H22" s="350"/>
      <c r="I22" s="350"/>
      <c r="J22" s="351"/>
      <c r="K22" s="351"/>
      <c r="L22" s="351"/>
      <c r="M22" s="351"/>
      <c r="N22" s="351"/>
      <c r="O22" s="351"/>
      <c r="P22" s="351"/>
      <c r="Q22" s="351"/>
      <c r="R22" s="351"/>
      <c r="S22" s="351"/>
      <c r="T22" s="351"/>
      <c r="U22" s="351"/>
      <c r="V22" s="351"/>
      <c r="W22" s="351"/>
      <c r="X22" s="351"/>
      <c r="Y22" s="351"/>
      <c r="Z22" s="348"/>
      <c r="AA22" s="351"/>
      <c r="AB22" s="351"/>
      <c r="AC22" s="351"/>
      <c r="AD22" s="348"/>
    </row>
    <row r="23" spans="2:30" ht="19.5" thickBot="1">
      <c r="B23" s="670" t="s">
        <v>355</v>
      </c>
      <c r="C23" s="670"/>
      <c r="D23" s="670"/>
      <c r="E23" s="670"/>
      <c r="F23" s="670"/>
      <c r="G23" s="670"/>
      <c r="H23" s="672"/>
      <c r="I23" s="672"/>
      <c r="J23" s="672"/>
      <c r="K23" s="672"/>
      <c r="L23" s="672"/>
      <c r="M23" s="672"/>
      <c r="N23" s="672"/>
      <c r="O23" s="672"/>
      <c r="P23" s="672"/>
      <c r="Q23" s="672"/>
      <c r="R23" s="350"/>
      <c r="S23" s="350"/>
      <c r="T23" s="351"/>
      <c r="U23" s="351"/>
      <c r="V23" s="351"/>
      <c r="W23" s="351"/>
      <c r="X23" s="351"/>
      <c r="Y23" s="351"/>
      <c r="Z23" s="348"/>
      <c r="AA23" s="351"/>
      <c r="AB23" s="351"/>
      <c r="AC23" s="351"/>
      <c r="AD23" s="348"/>
    </row>
    <row r="24" spans="2:30" ht="18.75">
      <c r="B24" s="351"/>
      <c r="C24" s="350"/>
      <c r="D24" s="350"/>
      <c r="E24" s="350"/>
      <c r="F24" s="350"/>
      <c r="G24" s="351"/>
      <c r="H24" s="351"/>
      <c r="I24" s="351"/>
      <c r="J24" s="351"/>
      <c r="K24" s="351"/>
      <c r="L24" s="351"/>
      <c r="M24" s="348"/>
      <c r="N24" s="350"/>
      <c r="O24" s="350"/>
      <c r="P24" s="670" t="s">
        <v>335</v>
      </c>
      <c r="Q24" s="670"/>
      <c r="R24" s="670"/>
      <c r="S24" s="670"/>
      <c r="T24" s="351"/>
      <c r="U24" s="351"/>
      <c r="V24" s="351"/>
      <c r="W24" s="351"/>
      <c r="X24" s="351"/>
      <c r="Y24" s="351"/>
      <c r="Z24" s="348"/>
      <c r="AA24" s="351"/>
      <c r="AB24" s="351"/>
      <c r="AC24" s="351"/>
      <c r="AD24" s="348"/>
    </row>
    <row r="25" spans="2:30" ht="19.5" thickBot="1">
      <c r="B25" s="670" t="s">
        <v>356</v>
      </c>
      <c r="C25" s="670"/>
      <c r="D25" s="670"/>
      <c r="E25" s="670"/>
      <c r="F25" s="670"/>
      <c r="G25" s="670"/>
      <c r="H25" s="670"/>
      <c r="I25" s="670"/>
      <c r="J25" s="672"/>
      <c r="K25" s="672"/>
      <c r="L25" s="672"/>
      <c r="M25" s="672"/>
      <c r="N25" s="672"/>
      <c r="O25" s="672"/>
      <c r="P25" s="672"/>
      <c r="Q25" s="672"/>
      <c r="R25" s="672"/>
      <c r="S25" s="672"/>
      <c r="T25" s="351"/>
      <c r="U25" s="351"/>
      <c r="V25" s="351"/>
      <c r="W25" s="351"/>
      <c r="X25" s="351"/>
      <c r="Y25" s="351"/>
      <c r="Z25" s="348"/>
      <c r="AA25" s="351"/>
      <c r="AB25" s="351"/>
      <c r="AC25" s="351"/>
      <c r="AD25" s="348"/>
    </row>
    <row r="26" spans="2:30" ht="18.75">
      <c r="B26" s="357"/>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48"/>
      <c r="AA26" s="351"/>
      <c r="AB26" s="351"/>
      <c r="AC26" s="351"/>
      <c r="AD26" s="348"/>
    </row>
    <row r="27" spans="2:30" ht="19.5" thickBot="1">
      <c r="B27" s="670" t="s">
        <v>336</v>
      </c>
      <c r="C27" s="670"/>
      <c r="D27" s="672"/>
      <c r="E27" s="672"/>
      <c r="F27" s="351" t="s">
        <v>320</v>
      </c>
      <c r="G27" s="672"/>
      <c r="H27" s="672"/>
      <c r="I27" s="351" t="s">
        <v>321</v>
      </c>
      <c r="J27" s="672"/>
      <c r="K27" s="672"/>
      <c r="L27" s="351" t="s">
        <v>337</v>
      </c>
      <c r="M27" s="351"/>
      <c r="N27" s="670"/>
      <c r="O27" s="670"/>
      <c r="P27" s="348"/>
      <c r="Q27" s="351"/>
      <c r="R27" s="351"/>
      <c r="S27" s="351"/>
      <c r="T27" s="351"/>
      <c r="U27" s="351"/>
      <c r="V27" s="351"/>
      <c r="W27" s="351"/>
      <c r="X27" s="351"/>
      <c r="Y27" s="351"/>
      <c r="Z27" s="351"/>
      <c r="AA27" s="351"/>
      <c r="AB27" s="351"/>
      <c r="AC27" s="351"/>
      <c r="AD27" s="348"/>
    </row>
    <row r="28" spans="2:30" ht="18.75">
      <c r="B28" s="351"/>
      <c r="C28" s="351"/>
      <c r="D28" s="351"/>
      <c r="E28" s="351"/>
      <c r="F28" s="351"/>
      <c r="G28" s="351"/>
      <c r="H28" s="351"/>
      <c r="I28" s="351"/>
      <c r="J28" s="351"/>
      <c r="K28" s="351"/>
      <c r="L28" s="351"/>
      <c r="M28" s="351"/>
      <c r="N28" s="351"/>
      <c r="O28" s="351"/>
      <c r="P28" s="351"/>
      <c r="Q28" s="351"/>
      <c r="R28" s="351"/>
      <c r="S28" s="351"/>
      <c r="T28" s="351"/>
      <c r="U28" s="351"/>
      <c r="V28" s="351"/>
      <c r="W28" s="351"/>
      <c r="X28" s="351"/>
      <c r="Y28" s="351"/>
      <c r="Z28" s="348"/>
      <c r="AA28" s="351"/>
      <c r="AB28" s="351"/>
      <c r="AC28" s="351"/>
      <c r="AD28" s="348"/>
    </row>
    <row r="29" spans="2:30" ht="18.75">
      <c r="B29" s="351"/>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348"/>
      <c r="AA29" s="351"/>
      <c r="AB29" s="351"/>
      <c r="AC29" s="351"/>
      <c r="AD29" s="348"/>
    </row>
    <row r="30" spans="2:30" ht="18.75">
      <c r="B30" s="351"/>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348"/>
      <c r="AA30" s="351"/>
      <c r="AB30" s="351"/>
      <c r="AC30" s="351"/>
      <c r="AD30" s="348"/>
    </row>
    <row r="31" spans="2:30" ht="18.75">
      <c r="B31" s="351"/>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48"/>
      <c r="AA31" s="351"/>
      <c r="AB31" s="351"/>
      <c r="AC31" s="351"/>
      <c r="AD31" s="348"/>
    </row>
    <row r="32" spans="2:30" ht="18.75">
      <c r="B32" s="351"/>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348"/>
      <c r="AA32" s="351"/>
      <c r="AB32" s="351"/>
      <c r="AC32" s="351"/>
      <c r="AD32" s="348"/>
    </row>
    <row r="33" spans="2:34" ht="18.75">
      <c r="B33" s="351"/>
      <c r="C33" s="351"/>
      <c r="D33" s="351"/>
      <c r="E33" s="351"/>
      <c r="F33" s="351"/>
      <c r="G33" s="351"/>
      <c r="H33" s="351"/>
      <c r="I33" s="351"/>
      <c r="J33" s="351"/>
      <c r="K33" s="351"/>
      <c r="L33" s="351"/>
      <c r="M33" s="351"/>
      <c r="N33" s="351"/>
      <c r="O33" s="351"/>
      <c r="P33" s="351"/>
      <c r="Q33" s="351"/>
      <c r="R33" s="351"/>
      <c r="S33" s="351"/>
      <c r="T33" s="351"/>
      <c r="U33" s="351"/>
      <c r="V33" s="351"/>
      <c r="W33" s="351"/>
      <c r="X33" s="351"/>
      <c r="Y33" s="351"/>
      <c r="Z33" s="348"/>
      <c r="AA33" s="351"/>
      <c r="AB33" s="351"/>
      <c r="AC33" s="351"/>
      <c r="AD33" s="348"/>
    </row>
    <row r="34" spans="2:34" ht="18.75">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48"/>
      <c r="AA34" s="351"/>
      <c r="AB34" s="351"/>
      <c r="AC34" s="351"/>
      <c r="AD34" s="348"/>
    </row>
    <row r="35" spans="2:34" ht="18.75">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348"/>
      <c r="AA35" s="351"/>
      <c r="AB35" s="351"/>
      <c r="AC35" s="351"/>
      <c r="AD35" s="348"/>
    </row>
    <row r="36" spans="2:34" ht="16.5">
      <c r="B36" s="668" t="s">
        <v>338</v>
      </c>
      <c r="C36" s="668"/>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352"/>
      <c r="AF36" s="352"/>
      <c r="AG36" s="352"/>
      <c r="AH36" s="352"/>
    </row>
    <row r="37" spans="2:34" ht="16.5" customHeight="1">
      <c r="B37" s="358"/>
      <c r="C37" s="358"/>
      <c r="D37" s="358"/>
      <c r="E37" s="358"/>
      <c r="F37" s="358"/>
      <c r="G37" s="358"/>
      <c r="H37" s="358"/>
      <c r="I37" s="358"/>
      <c r="J37" s="358"/>
      <c r="K37" s="358"/>
      <c r="L37" s="358"/>
      <c r="M37" s="358"/>
      <c r="N37" s="358"/>
      <c r="O37" s="358"/>
      <c r="P37" s="358"/>
      <c r="Q37" s="358"/>
      <c r="R37" s="358"/>
      <c r="S37" s="358"/>
      <c r="T37" s="358"/>
      <c r="U37" s="358"/>
      <c r="V37" s="358"/>
      <c r="W37" s="358"/>
      <c r="X37" s="358"/>
      <c r="Y37" s="358"/>
      <c r="Z37" s="358"/>
      <c r="AA37" s="358"/>
      <c r="AB37" s="358"/>
      <c r="AC37" s="358"/>
      <c r="AD37" s="358"/>
      <c r="AE37" s="352"/>
      <c r="AF37" s="352"/>
      <c r="AG37" s="352"/>
      <c r="AH37" s="352"/>
    </row>
  </sheetData>
  <sheetProtection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5"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EB57A-C48A-4ED7-814F-37CC934373FC}">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38" t="s">
        <v>357</v>
      </c>
      <c r="C1" s="739"/>
      <c r="D1" s="739"/>
      <c r="E1" s="739"/>
      <c r="F1" s="739"/>
      <c r="G1" s="739"/>
      <c r="H1" s="739"/>
      <c r="I1" s="739"/>
      <c r="J1" s="739"/>
      <c r="K1" s="739"/>
      <c r="L1" s="739"/>
      <c r="M1" s="739"/>
      <c r="N1" s="739"/>
      <c r="O1" s="739"/>
      <c r="P1" s="739"/>
      <c r="Q1" s="739"/>
      <c r="R1" s="739"/>
      <c r="S1" s="739"/>
      <c r="T1" s="739"/>
      <c r="U1" s="739"/>
      <c r="V1" s="739"/>
      <c r="W1" s="739"/>
      <c r="X1" s="739"/>
      <c r="Y1" s="739"/>
      <c r="Z1" s="740"/>
      <c r="AA1" s="359"/>
      <c r="AB1" s="359"/>
      <c r="AC1" s="359"/>
      <c r="AD1" s="359"/>
    </row>
    <row r="2" spans="2:30">
      <c r="B2" s="741" t="s">
        <v>358</v>
      </c>
      <c r="C2" s="742"/>
      <c r="D2" s="742"/>
      <c r="E2" s="742"/>
      <c r="F2" s="742"/>
      <c r="G2" s="742"/>
      <c r="H2" s="742"/>
      <c r="I2" s="742"/>
      <c r="J2" s="742"/>
      <c r="K2" s="742"/>
      <c r="L2" s="742"/>
      <c r="M2" s="742"/>
      <c r="N2" s="742"/>
      <c r="O2" s="742"/>
      <c r="P2" s="742"/>
      <c r="Q2" s="742"/>
      <c r="R2" s="742"/>
      <c r="S2" s="742"/>
      <c r="T2" s="742"/>
      <c r="U2" s="742"/>
      <c r="V2" s="742"/>
      <c r="W2" s="742"/>
      <c r="X2" s="742"/>
      <c r="Y2" s="742"/>
      <c r="Z2" s="743"/>
      <c r="AA2" s="360"/>
      <c r="AB2" s="360"/>
      <c r="AC2" s="360"/>
      <c r="AD2" s="360"/>
    </row>
    <row r="3" spans="2:30">
      <c r="B3" s="708" t="s">
        <v>359</v>
      </c>
      <c r="C3" s="709"/>
      <c r="D3" s="709"/>
      <c r="E3" s="709"/>
      <c r="F3" s="709"/>
      <c r="G3" s="709"/>
      <c r="H3" s="709"/>
      <c r="I3" s="709"/>
      <c r="J3" s="709"/>
      <c r="K3" s="709"/>
      <c r="L3" s="709"/>
      <c r="M3" s="709"/>
      <c r="N3" s="709"/>
      <c r="O3" s="709"/>
      <c r="P3" s="709"/>
      <c r="Q3" s="709"/>
      <c r="R3" s="709"/>
      <c r="S3" s="709"/>
      <c r="T3" s="709"/>
      <c r="U3" s="709"/>
      <c r="V3" s="709"/>
      <c r="W3" s="709"/>
      <c r="X3" s="709"/>
      <c r="Y3" s="709"/>
      <c r="Z3" s="710"/>
      <c r="AA3" s="361"/>
      <c r="AB3" s="361"/>
      <c r="AC3" s="361"/>
      <c r="AD3" s="361"/>
    </row>
    <row r="4" spans="2:30">
      <c r="B4" s="726" t="s">
        <v>360</v>
      </c>
      <c r="C4" s="727"/>
      <c r="D4" s="727"/>
      <c r="E4" s="727"/>
      <c r="F4" s="727"/>
      <c r="G4" s="727"/>
      <c r="H4" s="727"/>
      <c r="I4" s="727"/>
      <c r="J4" s="727"/>
      <c r="K4" s="727"/>
      <c r="L4" s="727"/>
      <c r="M4" s="727"/>
      <c r="N4" s="727"/>
      <c r="O4" s="727"/>
      <c r="P4" s="727"/>
      <c r="Q4" s="727"/>
      <c r="R4" s="727"/>
      <c r="S4" s="727"/>
      <c r="T4" s="727"/>
      <c r="U4" s="727"/>
      <c r="V4" s="727"/>
      <c r="W4" s="727"/>
      <c r="X4" s="727"/>
      <c r="Y4" s="727"/>
      <c r="Z4" s="728"/>
      <c r="AA4" s="360"/>
      <c r="AB4" s="360"/>
      <c r="AC4" s="360"/>
      <c r="AD4" s="360"/>
    </row>
    <row r="5" spans="2:30">
      <c r="B5" s="726" t="s">
        <v>361</v>
      </c>
      <c r="C5" s="727"/>
      <c r="D5" s="727"/>
      <c r="E5" s="727"/>
      <c r="F5" s="727"/>
      <c r="G5" s="727"/>
      <c r="H5" s="727"/>
      <c r="I5" s="727"/>
      <c r="J5" s="727"/>
      <c r="K5" s="727"/>
      <c r="L5" s="727"/>
      <c r="M5" s="727"/>
      <c r="N5" s="727"/>
      <c r="O5" s="727"/>
      <c r="P5" s="727"/>
      <c r="Q5" s="727"/>
      <c r="R5" s="727"/>
      <c r="S5" s="727"/>
      <c r="T5" s="727"/>
      <c r="U5" s="727"/>
      <c r="V5" s="727"/>
      <c r="W5" s="727"/>
      <c r="X5" s="727"/>
      <c r="Y5" s="727"/>
      <c r="Z5" s="728"/>
      <c r="AA5" s="360"/>
      <c r="AB5" s="360"/>
      <c r="AC5" s="360"/>
      <c r="AD5" s="360"/>
    </row>
    <row r="6" spans="2:30" ht="16.5" thickBot="1">
      <c r="B6" s="732" t="s">
        <v>362</v>
      </c>
      <c r="C6" s="733"/>
      <c r="D6" s="733"/>
      <c r="E6" s="733"/>
      <c r="F6" s="733"/>
      <c r="G6" s="733"/>
      <c r="H6" s="733"/>
      <c r="I6" s="733"/>
      <c r="J6" s="733"/>
      <c r="K6" s="733"/>
      <c r="L6" s="733"/>
      <c r="M6" s="733"/>
      <c r="N6" s="733"/>
      <c r="O6" s="733"/>
      <c r="P6" s="733"/>
      <c r="Q6" s="733"/>
      <c r="R6" s="733"/>
      <c r="S6" s="733"/>
      <c r="T6" s="733"/>
      <c r="U6" s="733"/>
      <c r="V6" s="733"/>
      <c r="W6" s="733"/>
      <c r="X6" s="733"/>
      <c r="Y6" s="733"/>
      <c r="Z6" s="734"/>
      <c r="AA6" s="360"/>
      <c r="AB6" s="360"/>
      <c r="AC6" s="360"/>
      <c r="AD6" s="360"/>
    </row>
    <row r="7" spans="2:30">
      <c r="B7" s="723" t="s">
        <v>363</v>
      </c>
      <c r="C7" s="724"/>
      <c r="D7" s="724"/>
      <c r="E7" s="724"/>
      <c r="F7" s="724"/>
      <c r="G7" s="724"/>
      <c r="H7" s="724"/>
      <c r="I7" s="724"/>
      <c r="J7" s="724"/>
      <c r="K7" s="724"/>
      <c r="L7" s="724"/>
      <c r="M7" s="724"/>
      <c r="N7" s="724"/>
      <c r="O7" s="724"/>
      <c r="P7" s="724"/>
      <c r="Q7" s="724"/>
      <c r="R7" s="724"/>
      <c r="S7" s="724"/>
      <c r="T7" s="724"/>
      <c r="U7" s="724"/>
      <c r="V7" s="724"/>
      <c r="W7" s="724"/>
      <c r="X7" s="724"/>
      <c r="Y7" s="724"/>
      <c r="Z7" s="725"/>
      <c r="AA7" s="362"/>
      <c r="AB7" s="362"/>
      <c r="AC7" s="362"/>
      <c r="AD7" s="362"/>
    </row>
    <row r="8" spans="2:30">
      <c r="B8" s="744" t="s">
        <v>364</v>
      </c>
      <c r="C8" s="745"/>
      <c r="D8" s="745"/>
      <c r="E8" s="745"/>
      <c r="F8" s="745"/>
      <c r="G8" s="745"/>
      <c r="H8" s="745"/>
      <c r="I8" s="745"/>
      <c r="J8" s="745"/>
      <c r="K8" s="745"/>
      <c r="L8" s="745"/>
      <c r="M8" s="745"/>
      <c r="N8" s="745"/>
      <c r="O8" s="745"/>
      <c r="P8" s="745"/>
      <c r="Q8" s="745"/>
      <c r="R8" s="745"/>
      <c r="S8" s="745"/>
      <c r="T8" s="745"/>
      <c r="U8" s="745"/>
      <c r="V8" s="745"/>
      <c r="W8" s="745"/>
      <c r="X8" s="745"/>
      <c r="Y8" s="745"/>
      <c r="Z8" s="746"/>
      <c r="AA8" s="363"/>
      <c r="AB8" s="363"/>
      <c r="AC8" s="363"/>
      <c r="AD8" s="363"/>
    </row>
    <row r="9" spans="2:30">
      <c r="B9" s="726" t="s">
        <v>365</v>
      </c>
      <c r="C9" s="727"/>
      <c r="D9" s="727"/>
      <c r="E9" s="727"/>
      <c r="F9" s="727"/>
      <c r="G9" s="727"/>
      <c r="H9" s="727"/>
      <c r="I9" s="727"/>
      <c r="J9" s="727"/>
      <c r="K9" s="727"/>
      <c r="L9" s="727"/>
      <c r="M9" s="727"/>
      <c r="N9" s="727"/>
      <c r="O9" s="727"/>
      <c r="P9" s="727"/>
      <c r="Q9" s="727"/>
      <c r="R9" s="727"/>
      <c r="S9" s="727"/>
      <c r="T9" s="727"/>
      <c r="U9" s="727"/>
      <c r="V9" s="727"/>
      <c r="W9" s="727"/>
      <c r="X9" s="727"/>
      <c r="Y9" s="727"/>
      <c r="Z9" s="728"/>
      <c r="AA9" s="360"/>
      <c r="AB9" s="360"/>
      <c r="AC9" s="360"/>
      <c r="AD9" s="360"/>
    </row>
    <row r="10" spans="2:30">
      <c r="B10" s="726" t="s">
        <v>366</v>
      </c>
      <c r="C10" s="727"/>
      <c r="D10" s="727"/>
      <c r="E10" s="727"/>
      <c r="F10" s="727"/>
      <c r="G10" s="727"/>
      <c r="H10" s="727"/>
      <c r="I10" s="727"/>
      <c r="J10" s="727"/>
      <c r="K10" s="727"/>
      <c r="L10" s="727"/>
      <c r="M10" s="727"/>
      <c r="N10" s="727"/>
      <c r="O10" s="727"/>
      <c r="P10" s="727"/>
      <c r="Q10" s="727"/>
      <c r="R10" s="727"/>
      <c r="S10" s="727"/>
      <c r="T10" s="727"/>
      <c r="U10" s="727"/>
      <c r="V10" s="727"/>
      <c r="W10" s="727"/>
      <c r="X10" s="727"/>
      <c r="Y10" s="727"/>
      <c r="Z10" s="728"/>
      <c r="AA10" s="360"/>
      <c r="AB10" s="360"/>
      <c r="AC10" s="360"/>
      <c r="AD10" s="360"/>
    </row>
    <row r="11" spans="2:30">
      <c r="B11" s="726" t="s">
        <v>367</v>
      </c>
      <c r="C11" s="727"/>
      <c r="D11" s="727"/>
      <c r="E11" s="727"/>
      <c r="F11" s="727"/>
      <c r="G11" s="727"/>
      <c r="H11" s="727"/>
      <c r="I11" s="727"/>
      <c r="J11" s="727"/>
      <c r="K11" s="727"/>
      <c r="L11" s="727"/>
      <c r="M11" s="727"/>
      <c r="N11" s="727"/>
      <c r="O11" s="727"/>
      <c r="P11" s="727"/>
      <c r="Q11" s="727"/>
      <c r="R11" s="727"/>
      <c r="S11" s="727"/>
      <c r="T11" s="727"/>
      <c r="U11" s="727"/>
      <c r="V11" s="727"/>
      <c r="W11" s="727"/>
      <c r="X11" s="727"/>
      <c r="Y11" s="727"/>
      <c r="Z11" s="728"/>
      <c r="AA11" s="360"/>
      <c r="AB11" s="360"/>
      <c r="AC11" s="360"/>
      <c r="AD11" s="360"/>
    </row>
    <row r="12" spans="2:30" ht="16.5" thickBot="1">
      <c r="B12" s="732" t="s">
        <v>368</v>
      </c>
      <c r="C12" s="733"/>
      <c r="D12" s="733"/>
      <c r="E12" s="733"/>
      <c r="F12" s="733"/>
      <c r="G12" s="733"/>
      <c r="H12" s="733"/>
      <c r="I12" s="733"/>
      <c r="J12" s="733"/>
      <c r="K12" s="733"/>
      <c r="L12" s="733"/>
      <c r="M12" s="733"/>
      <c r="N12" s="733"/>
      <c r="O12" s="733"/>
      <c r="P12" s="733"/>
      <c r="Q12" s="733"/>
      <c r="R12" s="733"/>
      <c r="S12" s="733"/>
      <c r="T12" s="733"/>
      <c r="U12" s="733"/>
      <c r="V12" s="733"/>
      <c r="W12" s="733"/>
      <c r="X12" s="733"/>
      <c r="Y12" s="733"/>
      <c r="Z12" s="734"/>
      <c r="AA12" s="360"/>
      <c r="AB12" s="360"/>
      <c r="AC12" s="360"/>
      <c r="AD12" s="360"/>
    </row>
    <row r="13" spans="2:30">
      <c r="B13" s="723" t="s">
        <v>369</v>
      </c>
      <c r="C13" s="724"/>
      <c r="D13" s="724"/>
      <c r="E13" s="724"/>
      <c r="F13" s="724"/>
      <c r="G13" s="724"/>
      <c r="H13" s="724"/>
      <c r="I13" s="724"/>
      <c r="J13" s="724"/>
      <c r="K13" s="724"/>
      <c r="L13" s="724"/>
      <c r="M13" s="724"/>
      <c r="N13" s="724"/>
      <c r="O13" s="724"/>
      <c r="P13" s="724"/>
      <c r="Q13" s="724"/>
      <c r="R13" s="724"/>
      <c r="S13" s="724"/>
      <c r="T13" s="724"/>
      <c r="U13" s="724"/>
      <c r="V13" s="724"/>
      <c r="W13" s="724"/>
      <c r="X13" s="724"/>
      <c r="Y13" s="724"/>
      <c r="Z13" s="725"/>
      <c r="AA13" s="362"/>
      <c r="AB13" s="362"/>
      <c r="AC13" s="362"/>
      <c r="AD13" s="362"/>
    </row>
    <row r="14" spans="2:30">
      <c r="B14" s="726" t="s">
        <v>370</v>
      </c>
      <c r="C14" s="727"/>
      <c r="D14" s="727"/>
      <c r="E14" s="727"/>
      <c r="F14" s="727"/>
      <c r="G14" s="727"/>
      <c r="H14" s="727"/>
      <c r="I14" s="727"/>
      <c r="J14" s="727"/>
      <c r="K14" s="727"/>
      <c r="L14" s="727"/>
      <c r="M14" s="727"/>
      <c r="N14" s="727"/>
      <c r="O14" s="727"/>
      <c r="P14" s="727"/>
      <c r="Q14" s="727"/>
      <c r="R14" s="727"/>
      <c r="S14" s="727"/>
      <c r="T14" s="727"/>
      <c r="U14" s="727"/>
      <c r="V14" s="727"/>
      <c r="W14" s="727"/>
      <c r="X14" s="727"/>
      <c r="Y14" s="727"/>
      <c r="Z14" s="728"/>
      <c r="AA14" s="360"/>
      <c r="AB14" s="360"/>
      <c r="AC14" s="360"/>
      <c r="AD14" s="360"/>
    </row>
    <row r="15" spans="2:30">
      <c r="B15" s="726" t="s">
        <v>371</v>
      </c>
      <c r="C15" s="727"/>
      <c r="D15" s="727"/>
      <c r="E15" s="727"/>
      <c r="F15" s="727"/>
      <c r="G15" s="727"/>
      <c r="H15" s="727"/>
      <c r="I15" s="727"/>
      <c r="J15" s="727"/>
      <c r="K15" s="727"/>
      <c r="L15" s="727"/>
      <c r="M15" s="727"/>
      <c r="N15" s="727"/>
      <c r="O15" s="727"/>
      <c r="P15" s="727"/>
      <c r="Q15" s="727"/>
      <c r="R15" s="727"/>
      <c r="S15" s="727"/>
      <c r="T15" s="727"/>
      <c r="U15" s="727"/>
      <c r="V15" s="727"/>
      <c r="W15" s="727"/>
      <c r="X15" s="727"/>
      <c r="Y15" s="727"/>
      <c r="Z15" s="728"/>
      <c r="AA15" s="360"/>
      <c r="AB15" s="360"/>
      <c r="AC15" s="360"/>
      <c r="AD15" s="360"/>
    </row>
    <row r="16" spans="2:30">
      <c r="B16" s="726" t="s">
        <v>372</v>
      </c>
      <c r="C16" s="727"/>
      <c r="D16" s="727"/>
      <c r="E16" s="727"/>
      <c r="F16" s="727"/>
      <c r="G16" s="727"/>
      <c r="H16" s="727"/>
      <c r="I16" s="727"/>
      <c r="J16" s="727"/>
      <c r="K16" s="727"/>
      <c r="L16" s="727"/>
      <c r="M16" s="727"/>
      <c r="N16" s="727"/>
      <c r="O16" s="727"/>
      <c r="P16" s="727"/>
      <c r="Q16" s="727"/>
      <c r="R16" s="727"/>
      <c r="S16" s="727"/>
      <c r="T16" s="727"/>
      <c r="U16" s="727"/>
      <c r="V16" s="727"/>
      <c r="W16" s="727"/>
      <c r="X16" s="727"/>
      <c r="Y16" s="727"/>
      <c r="Z16" s="728"/>
      <c r="AA16" s="360"/>
      <c r="AB16" s="360"/>
      <c r="AC16" s="360"/>
      <c r="AD16" s="360"/>
    </row>
    <row r="17" spans="2:30" ht="24.75" customHeight="1">
      <c r="B17" s="726" t="s">
        <v>373</v>
      </c>
      <c r="C17" s="727"/>
      <c r="D17" s="727"/>
      <c r="E17" s="727"/>
      <c r="F17" s="727"/>
      <c r="G17" s="727"/>
      <c r="H17" s="727"/>
      <c r="I17" s="727"/>
      <c r="J17" s="727"/>
      <c r="K17" s="727"/>
      <c r="L17" s="727"/>
      <c r="M17" s="727"/>
      <c r="N17" s="727"/>
      <c r="O17" s="727"/>
      <c r="P17" s="727"/>
      <c r="Q17" s="727"/>
      <c r="R17" s="727"/>
      <c r="S17" s="727"/>
      <c r="T17" s="727"/>
      <c r="U17" s="727"/>
      <c r="V17" s="727"/>
      <c r="W17" s="727"/>
      <c r="X17" s="727"/>
      <c r="Y17" s="727"/>
      <c r="Z17" s="728"/>
      <c r="AA17" s="360"/>
      <c r="AB17" s="360"/>
      <c r="AC17" s="360"/>
      <c r="AD17" s="360"/>
    </row>
    <row r="18" spans="2:30">
      <c r="B18" s="726" t="s">
        <v>374</v>
      </c>
      <c r="C18" s="727"/>
      <c r="D18" s="727"/>
      <c r="E18" s="727"/>
      <c r="F18" s="727"/>
      <c r="G18" s="727"/>
      <c r="H18" s="727"/>
      <c r="I18" s="727"/>
      <c r="J18" s="727"/>
      <c r="K18" s="727"/>
      <c r="L18" s="727"/>
      <c r="M18" s="727"/>
      <c r="N18" s="727"/>
      <c r="O18" s="727"/>
      <c r="P18" s="727"/>
      <c r="Q18" s="727"/>
      <c r="R18" s="727"/>
      <c r="S18" s="727"/>
      <c r="T18" s="727"/>
      <c r="U18" s="727"/>
      <c r="V18" s="727"/>
      <c r="W18" s="727"/>
      <c r="X18" s="727"/>
      <c r="Y18" s="727"/>
      <c r="Z18" s="728"/>
      <c r="AA18" s="360"/>
      <c r="AB18" s="360"/>
      <c r="AC18" s="360"/>
      <c r="AD18" s="360"/>
    </row>
    <row r="19" spans="2:30">
      <c r="B19" s="726" t="s">
        <v>375</v>
      </c>
      <c r="C19" s="727"/>
      <c r="D19" s="727"/>
      <c r="E19" s="727"/>
      <c r="F19" s="727"/>
      <c r="G19" s="727"/>
      <c r="H19" s="727"/>
      <c r="I19" s="727"/>
      <c r="J19" s="727"/>
      <c r="K19" s="727"/>
      <c r="L19" s="727"/>
      <c r="M19" s="727"/>
      <c r="N19" s="727"/>
      <c r="O19" s="727"/>
      <c r="P19" s="727"/>
      <c r="Q19" s="727"/>
      <c r="R19" s="727"/>
      <c r="S19" s="727"/>
      <c r="T19" s="727"/>
      <c r="U19" s="727"/>
      <c r="V19" s="727"/>
      <c r="W19" s="727"/>
      <c r="X19" s="727"/>
      <c r="Y19" s="727"/>
      <c r="Z19" s="728"/>
      <c r="AA19" s="360"/>
      <c r="AB19" s="360"/>
      <c r="AC19" s="360"/>
      <c r="AD19" s="360"/>
    </row>
    <row r="20" spans="2:30">
      <c r="B20" s="729" t="s">
        <v>376</v>
      </c>
      <c r="C20" s="730"/>
      <c r="D20" s="730"/>
      <c r="E20" s="730"/>
      <c r="F20" s="730"/>
      <c r="G20" s="730"/>
      <c r="H20" s="730"/>
      <c r="I20" s="730"/>
      <c r="J20" s="730"/>
      <c r="K20" s="730"/>
      <c r="L20" s="730"/>
      <c r="M20" s="730"/>
      <c r="N20" s="730"/>
      <c r="O20" s="730"/>
      <c r="P20" s="730"/>
      <c r="Q20" s="730"/>
      <c r="R20" s="730"/>
      <c r="S20" s="730"/>
      <c r="T20" s="730"/>
      <c r="U20" s="730"/>
      <c r="V20" s="730"/>
      <c r="W20" s="730"/>
      <c r="X20" s="730"/>
      <c r="Y20" s="730"/>
      <c r="Z20" s="731"/>
      <c r="AA20" s="364"/>
      <c r="AB20" s="364"/>
      <c r="AC20" s="364"/>
      <c r="AD20" s="364"/>
    </row>
    <row r="21" spans="2:30">
      <c r="B21" s="726" t="s">
        <v>377</v>
      </c>
      <c r="C21" s="727"/>
      <c r="D21" s="727"/>
      <c r="E21" s="727"/>
      <c r="F21" s="727"/>
      <c r="G21" s="727"/>
      <c r="H21" s="727"/>
      <c r="I21" s="727"/>
      <c r="J21" s="727"/>
      <c r="K21" s="727"/>
      <c r="L21" s="727"/>
      <c r="M21" s="727"/>
      <c r="N21" s="727"/>
      <c r="O21" s="727"/>
      <c r="P21" s="727"/>
      <c r="Q21" s="727"/>
      <c r="R21" s="727"/>
      <c r="S21" s="727"/>
      <c r="T21" s="727"/>
      <c r="U21" s="727"/>
      <c r="V21" s="727"/>
      <c r="W21" s="727"/>
      <c r="X21" s="727"/>
      <c r="Y21" s="727"/>
      <c r="Z21" s="728"/>
      <c r="AA21" s="360"/>
      <c r="AB21" s="360"/>
      <c r="AC21" s="360"/>
      <c r="AD21" s="360"/>
    </row>
    <row r="22" spans="2:30" ht="16.5" thickBot="1">
      <c r="B22" s="732" t="s">
        <v>378</v>
      </c>
      <c r="C22" s="733"/>
      <c r="D22" s="733"/>
      <c r="E22" s="733"/>
      <c r="F22" s="733"/>
      <c r="G22" s="733"/>
      <c r="H22" s="733"/>
      <c r="I22" s="733"/>
      <c r="J22" s="733"/>
      <c r="K22" s="733"/>
      <c r="L22" s="733"/>
      <c r="M22" s="733"/>
      <c r="N22" s="733"/>
      <c r="O22" s="733"/>
      <c r="P22" s="733"/>
      <c r="Q22" s="733"/>
      <c r="R22" s="733"/>
      <c r="S22" s="733"/>
      <c r="T22" s="733"/>
      <c r="U22" s="733"/>
      <c r="V22" s="733"/>
      <c r="W22" s="733"/>
      <c r="X22" s="733"/>
      <c r="Y22" s="733"/>
      <c r="Z22" s="734"/>
      <c r="AA22" s="360"/>
      <c r="AB22" s="360"/>
      <c r="AC22" s="360"/>
      <c r="AD22" s="360"/>
    </row>
    <row r="23" spans="2:30">
      <c r="B23" s="735" t="s">
        <v>379</v>
      </c>
      <c r="C23" s="736"/>
      <c r="D23" s="736"/>
      <c r="E23" s="736"/>
      <c r="F23" s="736"/>
      <c r="G23" s="736"/>
      <c r="H23" s="736"/>
      <c r="I23" s="736"/>
      <c r="J23" s="736"/>
      <c r="K23" s="736"/>
      <c r="L23" s="736"/>
      <c r="M23" s="736"/>
      <c r="N23" s="736"/>
      <c r="O23" s="736"/>
      <c r="P23" s="736"/>
      <c r="Q23" s="736"/>
      <c r="R23" s="736"/>
      <c r="S23" s="736"/>
      <c r="T23" s="736"/>
      <c r="U23" s="736"/>
      <c r="V23" s="736"/>
      <c r="W23" s="736"/>
      <c r="X23" s="736"/>
      <c r="Y23" s="736"/>
      <c r="Z23" s="737"/>
      <c r="AA23" s="361"/>
      <c r="AB23" s="361"/>
      <c r="AC23" s="361"/>
      <c r="AD23" s="361"/>
    </row>
    <row r="24" spans="2:30">
      <c r="B24" s="708" t="s">
        <v>380</v>
      </c>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10"/>
      <c r="AA24" s="361"/>
      <c r="AB24" s="361"/>
      <c r="AC24" s="361"/>
      <c r="AD24" s="361"/>
    </row>
    <row r="25" spans="2:30">
      <c r="B25" s="708" t="s">
        <v>381</v>
      </c>
      <c r="C25" s="709"/>
      <c r="D25" s="709"/>
      <c r="E25" s="709"/>
      <c r="F25" s="709"/>
      <c r="G25" s="709"/>
      <c r="H25" s="709"/>
      <c r="I25" s="709"/>
      <c r="J25" s="709"/>
      <c r="K25" s="709"/>
      <c r="L25" s="709"/>
      <c r="M25" s="709"/>
      <c r="N25" s="709"/>
      <c r="O25" s="709"/>
      <c r="P25" s="709"/>
      <c r="Q25" s="709"/>
      <c r="R25" s="709"/>
      <c r="S25" s="709"/>
      <c r="T25" s="709"/>
      <c r="U25" s="709"/>
      <c r="V25" s="709"/>
      <c r="W25" s="709"/>
      <c r="X25" s="709"/>
      <c r="Y25" s="709"/>
      <c r="Z25" s="710"/>
      <c r="AA25" s="361"/>
      <c r="AB25" s="361"/>
      <c r="AC25" s="361"/>
      <c r="AD25" s="361"/>
    </row>
    <row r="26" spans="2:30" ht="16.5" thickBot="1">
      <c r="B26" s="711" t="s">
        <v>382</v>
      </c>
      <c r="C26" s="712"/>
      <c r="D26" s="712"/>
      <c r="E26" s="712"/>
      <c r="F26" s="712"/>
      <c r="G26" s="712"/>
      <c r="H26" s="712"/>
      <c r="I26" s="712"/>
      <c r="J26" s="712"/>
      <c r="K26" s="712"/>
      <c r="L26" s="712"/>
      <c r="M26" s="712"/>
      <c r="N26" s="712"/>
      <c r="O26" s="712"/>
      <c r="P26" s="712"/>
      <c r="Q26" s="712"/>
      <c r="R26" s="712"/>
      <c r="S26" s="712"/>
      <c r="T26" s="712"/>
      <c r="U26" s="712"/>
      <c r="V26" s="712"/>
      <c r="W26" s="712"/>
      <c r="X26" s="712"/>
      <c r="Y26" s="712"/>
      <c r="Z26" s="713"/>
      <c r="AA26" s="361"/>
      <c r="AB26" s="361"/>
      <c r="AC26" s="361"/>
      <c r="AD26" s="361"/>
    </row>
    <row r="27" spans="2:30">
      <c r="B27" s="714" t="s">
        <v>383</v>
      </c>
      <c r="C27" s="715"/>
      <c r="D27" s="715"/>
      <c r="E27" s="715"/>
      <c r="F27" s="715"/>
      <c r="G27" s="715"/>
      <c r="H27" s="715"/>
      <c r="I27" s="715"/>
      <c r="J27" s="715"/>
      <c r="K27" s="715"/>
      <c r="L27" s="715"/>
      <c r="M27" s="715"/>
      <c r="N27" s="715"/>
      <c r="O27" s="715"/>
      <c r="P27" s="715"/>
      <c r="Q27" s="715"/>
      <c r="R27" s="715"/>
      <c r="S27" s="715"/>
      <c r="T27" s="715"/>
      <c r="U27" s="715"/>
      <c r="V27" s="715"/>
      <c r="W27" s="715"/>
      <c r="X27" s="715"/>
      <c r="Y27" s="715"/>
      <c r="Z27" s="716"/>
      <c r="AA27" s="365"/>
      <c r="AB27" s="365"/>
      <c r="AC27" s="365"/>
      <c r="AD27" s="365"/>
    </row>
    <row r="28" spans="2:30" ht="15.75" customHeight="1">
      <c r="B28" s="717" t="s">
        <v>384</v>
      </c>
      <c r="C28" s="718"/>
      <c r="D28" s="719"/>
      <c r="E28" s="719"/>
      <c r="F28" s="719"/>
      <c r="G28" s="719"/>
      <c r="H28" s="719"/>
      <c r="I28" s="718" t="s">
        <v>385</v>
      </c>
      <c r="J28" s="718"/>
      <c r="K28" s="719"/>
      <c r="L28" s="719"/>
      <c r="M28" s="719"/>
      <c r="N28" s="719"/>
      <c r="O28" s="719"/>
      <c r="P28" s="719"/>
      <c r="Q28" s="719"/>
      <c r="R28" s="719"/>
      <c r="S28" s="719"/>
      <c r="T28" s="719"/>
      <c r="U28" s="719"/>
      <c r="V28" s="719"/>
      <c r="W28" s="719"/>
      <c r="X28" s="719"/>
      <c r="Y28" s="719"/>
      <c r="Z28" s="720"/>
      <c r="AA28" s="363"/>
      <c r="AB28" s="363"/>
      <c r="AC28" s="363"/>
      <c r="AD28" s="363"/>
    </row>
    <row r="29" spans="2:30" ht="16.5" customHeight="1" thickBot="1">
      <c r="B29" s="721" t="s">
        <v>386</v>
      </c>
      <c r="C29" s="722"/>
      <c r="D29" s="706"/>
      <c r="E29" s="706"/>
      <c r="F29" s="706"/>
      <c r="G29" s="706"/>
      <c r="H29" s="722" t="s">
        <v>387</v>
      </c>
      <c r="I29" s="722"/>
      <c r="J29" s="706"/>
      <c r="K29" s="706"/>
      <c r="L29" s="706"/>
      <c r="M29" s="706"/>
      <c r="N29" s="722" t="s">
        <v>388</v>
      </c>
      <c r="O29" s="722"/>
      <c r="P29" s="706"/>
      <c r="Q29" s="706"/>
      <c r="R29" s="706"/>
      <c r="S29" s="706"/>
      <c r="T29" s="706"/>
      <c r="U29" s="706"/>
      <c r="V29" s="706"/>
      <c r="W29" s="706"/>
      <c r="X29" s="706"/>
      <c r="Y29" s="706"/>
      <c r="Z29" s="707"/>
      <c r="AA29" s="363"/>
      <c r="AB29" s="363"/>
      <c r="AC29" s="363"/>
      <c r="AD29" s="363"/>
    </row>
    <row r="30" spans="2:30">
      <c r="B30" s="689" t="s">
        <v>389</v>
      </c>
      <c r="C30" s="690"/>
      <c r="D30" s="690"/>
      <c r="E30" s="690"/>
      <c r="F30" s="690"/>
      <c r="G30" s="690"/>
      <c r="H30" s="691" t="s">
        <v>390</v>
      </c>
      <c r="I30" s="691"/>
      <c r="J30" s="691"/>
      <c r="K30" s="691"/>
      <c r="L30" s="691"/>
      <c r="M30" s="691"/>
      <c r="N30" s="691"/>
      <c r="O30" s="691"/>
      <c r="P30" s="691"/>
      <c r="Q30" s="691"/>
      <c r="R30" s="691"/>
      <c r="S30" s="691"/>
      <c r="T30" s="691"/>
      <c r="U30" s="691"/>
      <c r="V30" s="691"/>
      <c r="W30" s="691"/>
      <c r="X30" s="691"/>
      <c r="Y30" s="691"/>
      <c r="Z30" s="692"/>
      <c r="AA30" s="366"/>
      <c r="AB30" s="366"/>
      <c r="AC30" s="366"/>
      <c r="AD30" s="366"/>
    </row>
    <row r="31" spans="2:30">
      <c r="B31" s="693" t="s">
        <v>391</v>
      </c>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5"/>
      <c r="AA31" s="366"/>
      <c r="AB31" s="366"/>
      <c r="AC31" s="366"/>
      <c r="AD31" s="366"/>
    </row>
    <row r="32" spans="2:30" ht="15.75" customHeight="1">
      <c r="B32" s="696" t="s">
        <v>392</v>
      </c>
      <c r="C32" s="697"/>
      <c r="D32" s="697"/>
      <c r="E32" s="697"/>
      <c r="F32" s="698"/>
      <c r="G32" s="698"/>
      <c r="H32" s="698"/>
      <c r="I32" s="698"/>
      <c r="J32" s="698"/>
      <c r="K32" s="698"/>
      <c r="L32" s="698"/>
      <c r="M32" s="698"/>
      <c r="N32" s="698"/>
      <c r="O32" s="698"/>
      <c r="P32" s="698"/>
      <c r="Q32" s="698"/>
      <c r="R32" s="698"/>
      <c r="S32" s="698"/>
      <c r="T32" s="698"/>
      <c r="U32" s="698"/>
      <c r="V32" s="698"/>
      <c r="W32" s="698"/>
      <c r="X32" s="698"/>
      <c r="Y32" s="698"/>
      <c r="Z32" s="699"/>
      <c r="AA32" s="367"/>
      <c r="AB32" s="367"/>
      <c r="AC32" s="367"/>
      <c r="AD32" s="367"/>
    </row>
    <row r="33" spans="2:30" ht="47.25" customHeight="1" thickBot="1">
      <c r="B33" s="700" t="s">
        <v>393</v>
      </c>
      <c r="C33" s="701"/>
      <c r="D33" s="701"/>
      <c r="E33" s="701"/>
      <c r="F33" s="701"/>
      <c r="G33" s="702"/>
      <c r="H33" s="703"/>
      <c r="I33" s="703"/>
      <c r="J33" s="703"/>
      <c r="K33" s="703"/>
      <c r="L33" s="703"/>
      <c r="M33" s="703"/>
      <c r="N33" s="703"/>
      <c r="O33" s="704" t="s">
        <v>394</v>
      </c>
      <c r="P33" s="705"/>
      <c r="Q33" s="705"/>
      <c r="R33" s="705"/>
      <c r="S33" s="705"/>
      <c r="T33" s="702"/>
      <c r="U33" s="703"/>
      <c r="V33" s="703"/>
      <c r="W33" s="703"/>
      <c r="X33" s="703"/>
      <c r="Y33" s="703"/>
      <c r="Z33" s="368"/>
      <c r="AA33" s="369"/>
      <c r="AB33" s="369"/>
      <c r="AC33" s="369"/>
      <c r="AD33" s="369"/>
    </row>
    <row r="34" spans="2:30">
      <c r="B34" s="687" t="s">
        <v>395</v>
      </c>
      <c r="C34" s="688"/>
      <c r="D34" s="688"/>
      <c r="E34" s="688"/>
      <c r="F34" s="688"/>
      <c r="G34" s="688"/>
      <c r="H34" s="688"/>
      <c r="I34" s="688"/>
      <c r="J34" s="688"/>
      <c r="K34" s="688"/>
      <c r="L34" s="688"/>
      <c r="M34" s="688"/>
      <c r="N34" s="688"/>
      <c r="O34" s="688"/>
      <c r="P34" s="688"/>
      <c r="Q34" s="688"/>
      <c r="R34" s="688"/>
      <c r="S34" s="688"/>
      <c r="T34" s="688"/>
      <c r="U34" s="688"/>
      <c r="V34" s="688"/>
      <c r="W34" s="688"/>
      <c r="X34" s="688"/>
      <c r="Y34" s="688"/>
      <c r="Z34" s="688"/>
      <c r="AA34" s="365"/>
      <c r="AB34" s="365"/>
      <c r="AC34" s="365"/>
      <c r="AD34" s="365"/>
    </row>
    <row r="35" spans="2:30" ht="16.5">
      <c r="B35" s="370"/>
      <c r="C35" s="370"/>
      <c r="D35" s="370"/>
      <c r="E35" s="370"/>
      <c r="F35" s="370"/>
      <c r="G35" s="370"/>
      <c r="H35" s="370"/>
      <c r="I35" s="370"/>
      <c r="J35" s="370"/>
      <c r="K35" s="370"/>
      <c r="L35" s="370"/>
      <c r="M35" s="370"/>
      <c r="N35" s="370"/>
      <c r="O35" s="370"/>
      <c r="P35" s="370"/>
      <c r="Q35" s="370"/>
      <c r="R35" s="370"/>
      <c r="S35" s="370"/>
      <c r="T35" s="370"/>
      <c r="U35" s="370"/>
      <c r="V35" s="370"/>
      <c r="W35" s="370"/>
      <c r="X35" s="370"/>
      <c r="Y35" s="370"/>
      <c r="Z35" s="370"/>
      <c r="AA35" s="352"/>
      <c r="AB35" s="352"/>
      <c r="AC35" s="352"/>
      <c r="AD35" s="352"/>
    </row>
    <row r="36" spans="2:30">
      <c r="B36" s="348"/>
      <c r="C36" s="348"/>
      <c r="D36" s="348"/>
      <c r="E36" s="348"/>
      <c r="F36" s="348"/>
      <c r="G36" s="348"/>
      <c r="H36" s="348"/>
      <c r="I36" s="348"/>
      <c r="J36" s="348"/>
      <c r="K36" s="348"/>
      <c r="L36" s="348"/>
      <c r="M36" s="348"/>
      <c r="N36" s="348"/>
      <c r="O36" s="348"/>
      <c r="P36" s="348"/>
      <c r="Q36" s="348"/>
      <c r="R36" s="348"/>
      <c r="S36" s="348"/>
      <c r="T36" s="348"/>
      <c r="U36" s="348"/>
      <c r="V36" s="348"/>
      <c r="W36" s="348"/>
      <c r="X36" s="348"/>
      <c r="Y36" s="348"/>
      <c r="Z36" s="348"/>
    </row>
    <row r="37" spans="2:30">
      <c r="B37" s="348"/>
      <c r="C37" s="348"/>
      <c r="D37" s="348"/>
      <c r="E37" s="348"/>
      <c r="F37" s="348"/>
      <c r="G37" s="348"/>
      <c r="H37" s="348"/>
      <c r="I37" s="348"/>
      <c r="J37" s="348"/>
      <c r="K37" s="348"/>
      <c r="L37" s="348"/>
      <c r="M37" s="348"/>
      <c r="N37" s="348"/>
      <c r="O37" s="348"/>
      <c r="P37" s="348"/>
      <c r="Q37" s="348"/>
      <c r="R37" s="348"/>
      <c r="S37" s="348"/>
      <c r="T37" s="348"/>
      <c r="U37" s="348"/>
      <c r="V37" s="348"/>
      <c r="W37" s="348"/>
      <c r="X37" s="348"/>
      <c r="Y37" s="348"/>
      <c r="Z37" s="348"/>
    </row>
    <row r="38" spans="2:30">
      <c r="B38" s="348"/>
      <c r="C38" s="348"/>
      <c r="D38" s="348"/>
      <c r="E38" s="348"/>
      <c r="F38" s="348"/>
      <c r="G38" s="348"/>
      <c r="H38" s="348"/>
      <c r="I38" s="348"/>
      <c r="J38" s="348"/>
      <c r="K38" s="348"/>
      <c r="L38" s="348"/>
      <c r="M38" s="348"/>
      <c r="N38" s="348"/>
      <c r="O38" s="348"/>
      <c r="P38" s="348"/>
      <c r="Q38" s="348"/>
      <c r="R38" s="348"/>
      <c r="S38" s="348"/>
      <c r="T38" s="348"/>
      <c r="U38" s="348"/>
      <c r="V38" s="348"/>
      <c r="W38" s="348"/>
      <c r="X38" s="348"/>
      <c r="Y38" s="348"/>
      <c r="Z38" s="348"/>
    </row>
    <row r="39" spans="2:30" ht="16.5">
      <c r="B39" s="668" t="s">
        <v>338</v>
      </c>
      <c r="C39" s="668"/>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352"/>
      <c r="AB39" s="352"/>
      <c r="AC39" s="352"/>
      <c r="AD39" s="352"/>
    </row>
  </sheetData>
  <sheetProtection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5"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A1FDE-5CFF-4960-BDAB-E3BADE830CC1}">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50" t="s">
        <v>396</v>
      </c>
      <c r="C1" s="750"/>
      <c r="D1" s="750"/>
      <c r="E1" s="750"/>
      <c r="F1" s="750"/>
      <c r="G1" s="750"/>
      <c r="H1" s="750"/>
      <c r="I1" s="750"/>
      <c r="J1" s="750"/>
      <c r="K1" s="750"/>
      <c r="L1" s="750"/>
      <c r="M1" s="750"/>
      <c r="N1" s="750"/>
      <c r="O1" s="750"/>
      <c r="P1" s="750"/>
      <c r="Q1" s="750"/>
      <c r="R1" s="750"/>
      <c r="S1" s="750"/>
      <c r="T1" s="750"/>
      <c r="U1" s="750"/>
      <c r="V1" s="750"/>
      <c r="W1" s="750"/>
      <c r="X1" s="750"/>
      <c r="Y1" s="750"/>
      <c r="Z1" s="750"/>
    </row>
    <row r="2" spans="2:30" ht="27.75">
      <c r="B2" s="751" t="s">
        <v>397</v>
      </c>
      <c r="C2" s="752"/>
      <c r="D2" s="752"/>
      <c r="E2" s="752"/>
      <c r="F2" s="752"/>
      <c r="G2" s="752"/>
      <c r="H2" s="752"/>
      <c r="I2" s="752"/>
      <c r="J2" s="752"/>
      <c r="K2" s="752"/>
      <c r="L2" s="752"/>
      <c r="M2" s="752"/>
      <c r="N2" s="752"/>
      <c r="O2" s="752"/>
      <c r="P2" s="752"/>
      <c r="Q2" s="752"/>
      <c r="R2" s="752"/>
      <c r="S2" s="752"/>
      <c r="T2" s="752"/>
      <c r="U2" s="752"/>
      <c r="V2" s="752"/>
      <c r="W2" s="752"/>
      <c r="X2" s="752"/>
      <c r="Y2" s="752"/>
      <c r="Z2" s="753"/>
      <c r="AA2" s="359"/>
      <c r="AB2" s="359"/>
      <c r="AC2" s="359"/>
      <c r="AD2" s="359"/>
    </row>
    <row r="3" spans="2:30" ht="27.75">
      <c r="B3" s="754" t="s">
        <v>398</v>
      </c>
      <c r="C3" s="755"/>
      <c r="D3" s="755"/>
      <c r="E3" s="755"/>
      <c r="F3" s="755"/>
      <c r="G3" s="755"/>
      <c r="H3" s="755"/>
      <c r="I3" s="755"/>
      <c r="J3" s="755"/>
      <c r="K3" s="755"/>
      <c r="L3" s="755"/>
      <c r="M3" s="755"/>
      <c r="N3" s="755"/>
      <c r="O3" s="755"/>
      <c r="P3" s="755"/>
      <c r="Q3" s="755"/>
      <c r="R3" s="755"/>
      <c r="S3" s="755"/>
      <c r="T3" s="755"/>
      <c r="U3" s="755"/>
      <c r="V3" s="755"/>
      <c r="W3" s="755"/>
      <c r="X3" s="755"/>
      <c r="Y3" s="755"/>
      <c r="Z3" s="756"/>
      <c r="AA3" s="360"/>
      <c r="AB3" s="360"/>
      <c r="AC3" s="360"/>
      <c r="AD3" s="360"/>
    </row>
    <row r="4" spans="2:30" ht="27.75">
      <c r="B4" s="754" t="s">
        <v>399</v>
      </c>
      <c r="C4" s="755"/>
      <c r="D4" s="755"/>
      <c r="E4" s="755"/>
      <c r="F4" s="755"/>
      <c r="G4" s="755"/>
      <c r="H4" s="755"/>
      <c r="I4" s="755"/>
      <c r="J4" s="755"/>
      <c r="K4" s="755"/>
      <c r="L4" s="755"/>
      <c r="M4" s="755"/>
      <c r="N4" s="755"/>
      <c r="O4" s="755"/>
      <c r="P4" s="755"/>
      <c r="Q4" s="755"/>
      <c r="R4" s="755"/>
      <c r="S4" s="755"/>
      <c r="T4" s="755"/>
      <c r="U4" s="755"/>
      <c r="V4" s="755"/>
      <c r="W4" s="755"/>
      <c r="X4" s="755"/>
      <c r="Y4" s="755"/>
      <c r="Z4" s="756"/>
      <c r="AA4" s="361"/>
      <c r="AB4" s="361"/>
      <c r="AC4" s="361"/>
      <c r="AD4" s="361"/>
    </row>
    <row r="5" spans="2:30" ht="25.5">
      <c r="B5" s="757" t="s">
        <v>400</v>
      </c>
      <c r="C5" s="758"/>
      <c r="D5" s="758"/>
      <c r="E5" s="758"/>
      <c r="F5" s="758"/>
      <c r="G5" s="758"/>
      <c r="H5" s="758"/>
      <c r="I5" s="758"/>
      <c r="J5" s="758"/>
      <c r="K5" s="758"/>
      <c r="L5" s="758"/>
      <c r="M5" s="758"/>
      <c r="N5" s="758"/>
      <c r="O5" s="758"/>
      <c r="P5" s="758"/>
      <c r="Q5" s="758"/>
      <c r="R5" s="758"/>
      <c r="S5" s="758"/>
      <c r="T5" s="758"/>
      <c r="U5" s="758"/>
      <c r="V5" s="758"/>
      <c r="W5" s="758"/>
      <c r="X5" s="758"/>
      <c r="Y5" s="758"/>
      <c r="Z5" s="759"/>
      <c r="AA5" s="360"/>
      <c r="AB5" s="360"/>
      <c r="AC5" s="360"/>
      <c r="AD5" s="360"/>
    </row>
    <row r="6" spans="2:30" ht="26.25" thickBot="1">
      <c r="B6" s="747" t="s">
        <v>401</v>
      </c>
      <c r="C6" s="748"/>
      <c r="D6" s="748"/>
      <c r="E6" s="748"/>
      <c r="F6" s="748"/>
      <c r="G6" s="748"/>
      <c r="H6" s="748"/>
      <c r="I6" s="748"/>
      <c r="J6" s="748"/>
      <c r="K6" s="748"/>
      <c r="L6" s="748"/>
      <c r="M6" s="748"/>
      <c r="N6" s="748"/>
      <c r="O6" s="748"/>
      <c r="P6" s="748"/>
      <c r="Q6" s="748"/>
      <c r="R6" s="748"/>
      <c r="S6" s="748"/>
      <c r="T6" s="748"/>
      <c r="U6" s="748"/>
      <c r="V6" s="748"/>
      <c r="W6" s="748"/>
      <c r="X6" s="748"/>
      <c r="Y6" s="748"/>
      <c r="Z6" s="749"/>
      <c r="AA6" s="360"/>
      <c r="AB6" s="360"/>
      <c r="AC6" s="360"/>
      <c r="AD6" s="360"/>
    </row>
    <row r="7" spans="2:30" ht="27.75">
      <c r="B7" s="751" t="s">
        <v>402</v>
      </c>
      <c r="C7" s="752"/>
      <c r="D7" s="752"/>
      <c r="E7" s="752"/>
      <c r="F7" s="752"/>
      <c r="G7" s="752"/>
      <c r="H7" s="752"/>
      <c r="I7" s="752"/>
      <c r="J7" s="752"/>
      <c r="K7" s="752"/>
      <c r="L7" s="752"/>
      <c r="M7" s="752"/>
      <c r="N7" s="752"/>
      <c r="O7" s="752"/>
      <c r="P7" s="752"/>
      <c r="Q7" s="752"/>
      <c r="R7" s="752"/>
      <c r="S7" s="752"/>
      <c r="T7" s="752"/>
      <c r="U7" s="752"/>
      <c r="V7" s="752"/>
      <c r="W7" s="752"/>
      <c r="X7" s="752"/>
      <c r="Y7" s="752"/>
      <c r="Z7" s="753"/>
      <c r="AA7" s="360"/>
      <c r="AB7" s="360"/>
      <c r="AC7" s="360"/>
      <c r="AD7" s="360"/>
    </row>
    <row r="8" spans="2:30" ht="27.75">
      <c r="B8" s="754" t="s">
        <v>398</v>
      </c>
      <c r="C8" s="755"/>
      <c r="D8" s="755"/>
      <c r="E8" s="755"/>
      <c r="F8" s="755"/>
      <c r="G8" s="755"/>
      <c r="H8" s="755"/>
      <c r="I8" s="755"/>
      <c r="J8" s="755"/>
      <c r="K8" s="755"/>
      <c r="L8" s="755"/>
      <c r="M8" s="755"/>
      <c r="N8" s="755"/>
      <c r="O8" s="755"/>
      <c r="P8" s="755"/>
      <c r="Q8" s="755"/>
      <c r="R8" s="755"/>
      <c r="S8" s="755"/>
      <c r="T8" s="755"/>
      <c r="U8" s="755"/>
      <c r="V8" s="755"/>
      <c r="W8" s="755"/>
      <c r="X8" s="755"/>
      <c r="Y8" s="755"/>
      <c r="Z8" s="756"/>
      <c r="AA8" s="362"/>
      <c r="AB8" s="362"/>
      <c r="AC8" s="362"/>
      <c r="AD8" s="362"/>
    </row>
    <row r="9" spans="2:30" ht="27.75">
      <c r="B9" s="754" t="s">
        <v>403</v>
      </c>
      <c r="C9" s="755"/>
      <c r="D9" s="755"/>
      <c r="E9" s="755"/>
      <c r="F9" s="755"/>
      <c r="G9" s="755"/>
      <c r="H9" s="755"/>
      <c r="I9" s="755"/>
      <c r="J9" s="755"/>
      <c r="K9" s="755"/>
      <c r="L9" s="755"/>
      <c r="M9" s="755"/>
      <c r="N9" s="755"/>
      <c r="O9" s="755"/>
      <c r="P9" s="755"/>
      <c r="Q9" s="755"/>
      <c r="R9" s="755"/>
      <c r="S9" s="755"/>
      <c r="T9" s="755"/>
      <c r="U9" s="755"/>
      <c r="V9" s="755"/>
      <c r="W9" s="755"/>
      <c r="X9" s="755"/>
      <c r="Y9" s="755"/>
      <c r="Z9" s="756"/>
      <c r="AA9" s="363"/>
      <c r="AB9" s="363"/>
      <c r="AC9" s="363"/>
      <c r="AD9" s="363"/>
    </row>
    <row r="10" spans="2:30" ht="25.5">
      <c r="B10" s="757" t="s">
        <v>404</v>
      </c>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59"/>
      <c r="AA10" s="360"/>
      <c r="AB10" s="360"/>
      <c r="AC10" s="360"/>
      <c r="AD10" s="360"/>
    </row>
    <row r="11" spans="2:30" ht="26.25" thickBot="1">
      <c r="B11" s="747" t="s">
        <v>405</v>
      </c>
      <c r="C11" s="748"/>
      <c r="D11" s="748"/>
      <c r="E11" s="748"/>
      <c r="F11" s="748"/>
      <c r="G11" s="748"/>
      <c r="H11" s="748"/>
      <c r="I11" s="748"/>
      <c r="J11" s="748"/>
      <c r="K11" s="748"/>
      <c r="L11" s="748"/>
      <c r="M11" s="748"/>
      <c r="N11" s="748"/>
      <c r="O11" s="748"/>
      <c r="P11" s="748"/>
      <c r="Q11" s="748"/>
      <c r="R11" s="748"/>
      <c r="S11" s="748"/>
      <c r="T11" s="748"/>
      <c r="U11" s="748"/>
      <c r="V11" s="748"/>
      <c r="W11" s="748"/>
      <c r="X11" s="748"/>
      <c r="Y11" s="748"/>
      <c r="Z11" s="749"/>
      <c r="AA11" s="360"/>
      <c r="AB11" s="360"/>
      <c r="AC11" s="360"/>
      <c r="AD11" s="360"/>
    </row>
    <row r="12" spans="2:30" ht="27.75">
      <c r="B12" s="751" t="s">
        <v>406</v>
      </c>
      <c r="C12" s="752"/>
      <c r="D12" s="752"/>
      <c r="E12" s="752"/>
      <c r="F12" s="752"/>
      <c r="G12" s="752"/>
      <c r="H12" s="752"/>
      <c r="I12" s="752"/>
      <c r="J12" s="752"/>
      <c r="K12" s="752"/>
      <c r="L12" s="752"/>
      <c r="M12" s="752"/>
      <c r="N12" s="752"/>
      <c r="O12" s="752"/>
      <c r="P12" s="752"/>
      <c r="Q12" s="752"/>
      <c r="R12" s="752"/>
      <c r="S12" s="752"/>
      <c r="T12" s="752"/>
      <c r="U12" s="752"/>
      <c r="V12" s="752"/>
      <c r="W12" s="752"/>
      <c r="X12" s="752"/>
      <c r="Y12" s="752"/>
      <c r="Z12" s="753"/>
      <c r="AA12" s="360"/>
      <c r="AB12" s="360"/>
      <c r="AC12" s="360"/>
      <c r="AD12" s="360"/>
    </row>
    <row r="13" spans="2:30" ht="27.75">
      <c r="B13" s="754" t="s">
        <v>398</v>
      </c>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6"/>
      <c r="AA13" s="360"/>
      <c r="AB13" s="360"/>
      <c r="AC13" s="360"/>
      <c r="AD13" s="360"/>
    </row>
    <row r="14" spans="2:30" ht="27.75">
      <c r="B14" s="754" t="s">
        <v>403</v>
      </c>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6"/>
      <c r="AA14" s="362"/>
      <c r="AB14" s="362"/>
      <c r="AC14" s="362"/>
      <c r="AD14" s="362"/>
    </row>
    <row r="15" spans="2:30" ht="25.5">
      <c r="B15" s="757" t="s">
        <v>407</v>
      </c>
      <c r="C15" s="758"/>
      <c r="D15" s="758"/>
      <c r="E15" s="758"/>
      <c r="F15" s="758"/>
      <c r="G15" s="758"/>
      <c r="H15" s="758"/>
      <c r="I15" s="758"/>
      <c r="J15" s="758"/>
      <c r="K15" s="758"/>
      <c r="L15" s="758"/>
      <c r="M15" s="758"/>
      <c r="N15" s="758"/>
      <c r="O15" s="758"/>
      <c r="P15" s="758"/>
      <c r="Q15" s="758"/>
      <c r="R15" s="758"/>
      <c r="S15" s="758"/>
      <c r="T15" s="758"/>
      <c r="U15" s="758"/>
      <c r="V15" s="758"/>
      <c r="W15" s="758"/>
      <c r="X15" s="758"/>
      <c r="Y15" s="758"/>
      <c r="Z15" s="759"/>
      <c r="AA15" s="360"/>
      <c r="AB15" s="360"/>
      <c r="AC15" s="360"/>
      <c r="AD15" s="360"/>
    </row>
    <row r="16" spans="2:30" ht="26.25" thickBot="1">
      <c r="B16" s="747" t="s">
        <v>408</v>
      </c>
      <c r="C16" s="748"/>
      <c r="D16" s="748"/>
      <c r="E16" s="748"/>
      <c r="F16" s="748"/>
      <c r="G16" s="748"/>
      <c r="H16" s="748"/>
      <c r="I16" s="748"/>
      <c r="J16" s="748"/>
      <c r="K16" s="748"/>
      <c r="L16" s="748"/>
      <c r="M16" s="748"/>
      <c r="N16" s="748"/>
      <c r="O16" s="748"/>
      <c r="P16" s="748"/>
      <c r="Q16" s="748"/>
      <c r="R16" s="748"/>
      <c r="S16" s="748"/>
      <c r="T16" s="748"/>
      <c r="U16" s="748"/>
      <c r="V16" s="748"/>
      <c r="W16" s="748"/>
      <c r="X16" s="748"/>
      <c r="Y16" s="748"/>
      <c r="Z16" s="749"/>
      <c r="AA16" s="360"/>
      <c r="AB16" s="360"/>
      <c r="AC16" s="360"/>
      <c r="AD16" s="360"/>
    </row>
    <row r="17" spans="2:30">
      <c r="B17" s="371"/>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3"/>
      <c r="AA17" s="360"/>
      <c r="AB17" s="360"/>
      <c r="AC17" s="360"/>
      <c r="AD17" s="360"/>
    </row>
    <row r="18" spans="2:30">
      <c r="B18" s="761" t="s">
        <v>409</v>
      </c>
      <c r="C18" s="761"/>
      <c r="D18" s="761"/>
      <c r="E18" s="761"/>
      <c r="F18" s="761"/>
      <c r="G18" s="761"/>
      <c r="H18" s="761"/>
      <c r="I18" s="761"/>
      <c r="J18" s="761"/>
      <c r="K18" s="761"/>
      <c r="L18" s="761"/>
      <c r="M18" s="761"/>
      <c r="N18" s="761"/>
      <c r="O18" s="761"/>
      <c r="P18" s="761"/>
      <c r="Q18" s="761"/>
      <c r="R18" s="761"/>
      <c r="S18" s="761"/>
      <c r="T18" s="761"/>
      <c r="U18" s="761"/>
      <c r="V18" s="761"/>
      <c r="W18" s="761"/>
      <c r="X18" s="761"/>
      <c r="Y18" s="761"/>
      <c r="Z18" s="761"/>
      <c r="AA18" s="360"/>
      <c r="AB18" s="360"/>
      <c r="AC18" s="360"/>
      <c r="AD18" s="360"/>
    </row>
    <row r="19" spans="2:30">
      <c r="B19" s="760" t="s">
        <v>410</v>
      </c>
      <c r="C19" s="760"/>
      <c r="D19" s="760"/>
      <c r="E19" s="760"/>
      <c r="F19" s="760"/>
      <c r="G19" s="760"/>
      <c r="H19" s="760"/>
      <c r="I19" s="760"/>
      <c r="J19" s="760"/>
      <c r="K19" s="760"/>
      <c r="L19" s="760"/>
      <c r="M19" s="760"/>
      <c r="N19" s="760"/>
      <c r="O19" s="760"/>
      <c r="P19" s="760"/>
      <c r="Q19" s="760"/>
      <c r="R19" s="760"/>
      <c r="S19" s="760"/>
      <c r="T19" s="760"/>
      <c r="U19" s="760"/>
      <c r="V19" s="760"/>
      <c r="W19" s="760"/>
      <c r="X19" s="760"/>
      <c r="Y19" s="760"/>
      <c r="Z19" s="760"/>
      <c r="AA19" s="360"/>
      <c r="AB19" s="360"/>
      <c r="AC19" s="360"/>
      <c r="AD19" s="360"/>
    </row>
    <row r="20" spans="2:30">
      <c r="B20" s="760" t="s">
        <v>411</v>
      </c>
      <c r="C20" s="760"/>
      <c r="D20" s="760"/>
      <c r="E20" s="760"/>
      <c r="F20" s="760"/>
      <c r="G20" s="760"/>
      <c r="H20" s="760"/>
      <c r="I20" s="760"/>
      <c r="J20" s="760"/>
      <c r="K20" s="760"/>
      <c r="L20" s="760"/>
      <c r="M20" s="760"/>
      <c r="N20" s="760"/>
      <c r="O20" s="760"/>
      <c r="P20" s="760"/>
      <c r="Q20" s="760"/>
      <c r="R20" s="760"/>
      <c r="S20" s="760"/>
      <c r="T20" s="760"/>
      <c r="U20" s="760"/>
      <c r="V20" s="760"/>
      <c r="W20" s="760"/>
      <c r="X20" s="760"/>
      <c r="Y20" s="760"/>
      <c r="Z20" s="760"/>
      <c r="AA20" s="360"/>
      <c r="AB20" s="360"/>
      <c r="AC20" s="360"/>
      <c r="AD20" s="360"/>
    </row>
    <row r="21" spans="2:30">
      <c r="B21" s="760" t="s">
        <v>412</v>
      </c>
      <c r="C21" s="760"/>
      <c r="D21" s="760"/>
      <c r="E21" s="760"/>
      <c r="F21" s="760"/>
      <c r="G21" s="760"/>
      <c r="H21" s="760"/>
      <c r="I21" s="760"/>
      <c r="J21" s="760"/>
      <c r="K21" s="760"/>
      <c r="L21" s="760"/>
      <c r="M21" s="760"/>
      <c r="N21" s="760"/>
      <c r="O21" s="760"/>
      <c r="P21" s="760"/>
      <c r="Q21" s="760"/>
      <c r="R21" s="760"/>
      <c r="S21" s="760"/>
      <c r="T21" s="760"/>
      <c r="U21" s="760"/>
      <c r="V21" s="760"/>
      <c r="W21" s="760"/>
      <c r="X21" s="760"/>
      <c r="Y21" s="760"/>
      <c r="Z21" s="760"/>
      <c r="AA21" s="364"/>
      <c r="AB21" s="364"/>
      <c r="AC21" s="364"/>
      <c r="AD21" s="364"/>
    </row>
    <row r="22" spans="2:30">
      <c r="B22" s="760" t="s">
        <v>413</v>
      </c>
      <c r="C22" s="760"/>
      <c r="D22" s="760"/>
      <c r="E22" s="760"/>
      <c r="F22" s="760"/>
      <c r="G22" s="760"/>
      <c r="H22" s="760"/>
      <c r="I22" s="760"/>
      <c r="J22" s="760"/>
      <c r="K22" s="760"/>
      <c r="L22" s="760"/>
      <c r="M22" s="760"/>
      <c r="N22" s="760"/>
      <c r="O22" s="760"/>
      <c r="P22" s="760"/>
      <c r="Q22" s="760"/>
      <c r="R22" s="760"/>
      <c r="S22" s="760"/>
      <c r="T22" s="760"/>
      <c r="U22" s="760"/>
      <c r="V22" s="760"/>
      <c r="W22" s="760"/>
      <c r="X22" s="760"/>
      <c r="Y22" s="760"/>
      <c r="Z22" s="760"/>
      <c r="AA22" s="360"/>
      <c r="AB22" s="360"/>
      <c r="AC22" s="360"/>
      <c r="AD22" s="360"/>
    </row>
    <row r="23" spans="2:30">
      <c r="B23" s="760" t="s">
        <v>414</v>
      </c>
      <c r="C23" s="760"/>
      <c r="D23" s="760"/>
      <c r="E23" s="760"/>
      <c r="F23" s="760"/>
      <c r="G23" s="760"/>
      <c r="H23" s="760"/>
      <c r="I23" s="760"/>
      <c r="J23" s="760"/>
      <c r="K23" s="760"/>
      <c r="L23" s="760"/>
      <c r="M23" s="760"/>
      <c r="N23" s="760"/>
      <c r="O23" s="760"/>
      <c r="P23" s="760"/>
      <c r="Q23" s="760"/>
      <c r="R23" s="760"/>
      <c r="S23" s="760"/>
      <c r="T23" s="760"/>
      <c r="U23" s="760"/>
      <c r="V23" s="760"/>
      <c r="W23" s="760"/>
      <c r="X23" s="760"/>
      <c r="Y23" s="760"/>
      <c r="Z23" s="760"/>
      <c r="AA23" s="360"/>
      <c r="AB23" s="360"/>
      <c r="AC23" s="360"/>
      <c r="AD23" s="360"/>
    </row>
    <row r="24" spans="2:30">
      <c r="B24" s="760" t="s">
        <v>415</v>
      </c>
      <c r="C24" s="760"/>
      <c r="D24" s="760"/>
      <c r="E24" s="760"/>
      <c r="F24" s="760"/>
      <c r="G24" s="760"/>
      <c r="H24" s="760"/>
      <c r="I24" s="760"/>
      <c r="J24" s="760"/>
      <c r="K24" s="760"/>
      <c r="L24" s="760"/>
      <c r="M24" s="760"/>
      <c r="N24" s="760"/>
      <c r="O24" s="760"/>
      <c r="P24" s="760"/>
      <c r="Q24" s="760"/>
      <c r="R24" s="760"/>
      <c r="S24" s="760"/>
      <c r="T24" s="760"/>
      <c r="U24" s="760"/>
      <c r="V24" s="760"/>
      <c r="W24" s="760"/>
      <c r="X24" s="760"/>
      <c r="Y24" s="760"/>
      <c r="Z24" s="760"/>
      <c r="AA24" s="361"/>
      <c r="AB24" s="361"/>
      <c r="AC24" s="361"/>
      <c r="AD24" s="361"/>
    </row>
    <row r="25" spans="2:30">
      <c r="B25" s="760" t="s">
        <v>416</v>
      </c>
      <c r="C25" s="760"/>
      <c r="D25" s="760"/>
      <c r="E25" s="760"/>
      <c r="F25" s="760"/>
      <c r="G25" s="760"/>
      <c r="H25" s="760"/>
      <c r="I25" s="760"/>
      <c r="J25" s="760"/>
      <c r="K25" s="760"/>
      <c r="L25" s="760"/>
      <c r="M25" s="760"/>
      <c r="N25" s="760"/>
      <c r="O25" s="760"/>
      <c r="P25" s="760"/>
      <c r="Q25" s="760"/>
      <c r="R25" s="760"/>
      <c r="S25" s="760"/>
      <c r="T25" s="760"/>
      <c r="U25" s="760"/>
      <c r="V25" s="760"/>
      <c r="W25" s="760"/>
      <c r="X25" s="760"/>
      <c r="Y25" s="760"/>
      <c r="Z25" s="760"/>
      <c r="AA25" s="361"/>
      <c r="AB25" s="361"/>
      <c r="AC25" s="361"/>
      <c r="AD25" s="361"/>
    </row>
    <row r="26" spans="2:30">
      <c r="B26" s="760" t="s">
        <v>417</v>
      </c>
      <c r="C26" s="760"/>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361"/>
      <c r="AB26" s="361"/>
      <c r="AC26" s="361"/>
      <c r="AD26" s="361"/>
    </row>
    <row r="27" spans="2:30">
      <c r="B27" s="760" t="s">
        <v>418</v>
      </c>
      <c r="C27" s="760"/>
      <c r="D27" s="760"/>
      <c r="E27" s="760"/>
      <c r="F27" s="760"/>
      <c r="G27" s="760"/>
      <c r="H27" s="760"/>
      <c r="I27" s="760"/>
      <c r="J27" s="760"/>
      <c r="K27" s="760"/>
      <c r="L27" s="760"/>
      <c r="M27" s="760"/>
      <c r="N27" s="760"/>
      <c r="O27" s="760"/>
      <c r="P27" s="760"/>
      <c r="Q27" s="760"/>
      <c r="R27" s="760"/>
      <c r="S27" s="760"/>
      <c r="T27" s="760"/>
      <c r="U27" s="760"/>
      <c r="V27" s="760"/>
      <c r="W27" s="760"/>
      <c r="X27" s="760"/>
      <c r="Y27" s="760"/>
      <c r="Z27" s="760"/>
      <c r="AA27" s="361"/>
      <c r="AB27" s="361"/>
      <c r="AC27" s="361"/>
      <c r="AD27" s="361"/>
    </row>
    <row r="28" spans="2:30">
      <c r="B28" s="762" t="s">
        <v>419</v>
      </c>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365"/>
      <c r="AB28" s="365"/>
      <c r="AC28" s="365"/>
      <c r="AD28" s="365"/>
    </row>
    <row r="29" spans="2:30">
      <c r="B29" s="762" t="s">
        <v>420</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363"/>
      <c r="AB29" s="363"/>
      <c r="AC29" s="363"/>
      <c r="AD29" s="363"/>
    </row>
    <row r="30" spans="2:30">
      <c r="B30" s="762" t="s">
        <v>421</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363"/>
      <c r="AB30" s="363"/>
      <c r="AC30" s="363"/>
      <c r="AD30" s="363"/>
    </row>
    <row r="31" spans="2:30">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row>
    <row r="32" spans="2:30">
      <c r="B32" s="348"/>
      <c r="C32" s="348"/>
      <c r="D32" s="348"/>
      <c r="E32" s="348"/>
      <c r="F32" s="348"/>
      <c r="G32" s="348"/>
      <c r="H32" s="348"/>
      <c r="I32" s="348"/>
      <c r="J32" s="348"/>
      <c r="K32" s="348"/>
      <c r="L32" s="348"/>
      <c r="M32" s="348"/>
      <c r="N32" s="348"/>
      <c r="O32" s="348"/>
      <c r="P32" s="348"/>
      <c r="Q32" s="348"/>
      <c r="R32" s="348"/>
      <c r="S32" s="348"/>
      <c r="T32" s="348"/>
      <c r="U32" s="348"/>
      <c r="V32" s="348"/>
      <c r="W32" s="348"/>
      <c r="X32" s="348"/>
      <c r="Y32" s="348"/>
      <c r="Z32" s="348"/>
    </row>
    <row r="33" spans="2:30">
      <c r="B33" s="348"/>
      <c r="C33" s="348"/>
      <c r="D33" s="348"/>
      <c r="E33" s="348"/>
      <c r="F33" s="348"/>
      <c r="G33" s="348"/>
      <c r="H33" s="348"/>
      <c r="I33" s="348"/>
      <c r="J33" s="348"/>
      <c r="K33" s="348"/>
      <c r="L33" s="348"/>
      <c r="M33" s="348"/>
      <c r="N33" s="348"/>
      <c r="O33" s="348"/>
      <c r="P33" s="348"/>
      <c r="Q33" s="348"/>
      <c r="R33" s="348"/>
      <c r="S33" s="348"/>
      <c r="T33" s="348"/>
      <c r="U33" s="348"/>
      <c r="V33" s="348"/>
      <c r="W33" s="348"/>
      <c r="X33" s="348"/>
      <c r="Y33" s="348"/>
      <c r="Z33" s="348"/>
    </row>
    <row r="34" spans="2:30">
      <c r="B34" s="348"/>
      <c r="C34" s="348"/>
      <c r="D34" s="348"/>
      <c r="E34" s="348"/>
      <c r="F34" s="348"/>
      <c r="G34" s="348"/>
      <c r="H34" s="348"/>
      <c r="I34" s="348"/>
      <c r="J34" s="348"/>
      <c r="K34" s="348"/>
      <c r="L34" s="348"/>
      <c r="M34" s="348"/>
      <c r="N34" s="348"/>
      <c r="O34" s="348"/>
      <c r="P34" s="348"/>
      <c r="Q34" s="348"/>
      <c r="R34" s="348"/>
      <c r="S34" s="348"/>
      <c r="T34" s="348"/>
      <c r="U34" s="348"/>
      <c r="V34" s="348"/>
      <c r="W34" s="348"/>
      <c r="X34" s="348"/>
      <c r="Y34" s="348"/>
      <c r="Z34" s="348"/>
    </row>
    <row r="35" spans="2:30" ht="16.5">
      <c r="B35" s="668" t="s">
        <v>338</v>
      </c>
      <c r="C35" s="668"/>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352"/>
      <c r="AB35" s="352"/>
      <c r="AC35" s="352"/>
      <c r="AD35" s="352"/>
    </row>
  </sheetData>
  <sheetProtection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5"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11FF5-E539-474B-96DF-377C8A833A5D}">
  <sheetPr codeName="Sheet10"/>
  <dimension ref="B1:F6"/>
  <sheetViews>
    <sheetView workbookViewId="0">
      <selection activeCell="D3" sqref="D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55" t="s">
        <v>306</v>
      </c>
      <c r="F1" s="55" t="s">
        <v>422</v>
      </c>
    </row>
    <row r="2" spans="2:6" ht="126">
      <c r="B2" s="343"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307</v>
      </c>
      <c r="D2" s="344" t="str">
        <f>'藥廠檢測 測試項目'!AY3</f>
        <v/>
      </c>
      <c r="E2" s="55" t="s">
        <v>308</v>
      </c>
      <c r="F2" s="55" t="s">
        <v>423</v>
      </c>
    </row>
    <row r="3" spans="2:6">
      <c r="B3" s="343"/>
      <c r="C3" t="s">
        <v>309</v>
      </c>
      <c r="D3" t="str">
        <f>'[1]台工測試項目 Test(s) Required'!AY3</f>
        <v/>
      </c>
      <c r="E3" s="55" t="s">
        <v>310</v>
      </c>
      <c r="F3" s="55">
        <v>3.3</v>
      </c>
    </row>
    <row r="4" spans="2:6">
      <c r="B4" s="343"/>
      <c r="E4" s="55" t="s">
        <v>311</v>
      </c>
      <c r="F4" s="345" t="s">
        <v>424</v>
      </c>
    </row>
    <row r="5" spans="2:6">
      <c r="D5" s="344"/>
      <c r="E5" s="55" t="s">
        <v>312</v>
      </c>
      <c r="F5" s="55" t="s">
        <v>313</v>
      </c>
    </row>
    <row r="6" spans="2:6">
      <c r="E6" s="55" t="s">
        <v>314</v>
      </c>
      <c r="F6" s="55" t="s">
        <v>315</v>
      </c>
    </row>
  </sheetData>
  <sheetProtection formatRows="0"/>
  <phoneticPr fontId="5"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藥廠檢測 測試項目</vt:lpstr>
      <vt:lpstr>藥品重量&amp;溫度紀錄表</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'藥品重量&amp;溫度紀錄表'!Print_Area</vt:lpstr>
      <vt:lpstr>'藥廠檢測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2025-09-18T07:34:10Z</dcterms:created>
  <dcterms:modified xsi:type="dcterms:W3CDTF">2026-01-26T05:48:09Z</dcterms:modified>
</cp:coreProperties>
</file>