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5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96E7BA12-63D2-4FA0-A40E-6DB89AA08572}" xr6:coauthVersionLast="47" xr6:coauthVersionMax="47" xr10:uidLastSave="{00000000-0000-0000-0000-000000000000}"/>
  <bookViews>
    <workbookView xWindow="-120" yWindow="-120" windowWidth="29040" windowHeight="15720" activeTab="1" xr2:uid="{62D578D1-E54D-4B58-9FD1-61F7448E8659}"/>
  </bookViews>
  <sheets>
    <sheet name="主頁 Main Page" sheetId="14" r:id="rId1"/>
    <sheet name="醫療器材(滅菌確效)試驗 測試項目" sheetId="1" r:id="rId2"/>
    <sheet name="附件一、付款切結書" sheetId="4" r:id="rId3"/>
    <sheet name="附件二、委託檢測聲明書" sheetId="5" r:id="rId4"/>
    <sheet name="安心資訊平台聲明書(事後申請)" sheetId="6" r:id="rId5"/>
    <sheet name="郵寄地址-中文" sheetId="7" r:id="rId6"/>
    <sheet name="彙整資料" sheetId="3" state="hidden" r:id="rId7"/>
  </sheets>
  <externalReferences>
    <externalReference r:id="rId8"/>
  </externalReferences>
  <definedNames>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_xlnm.Print_Area" localSheetId="1">'醫療器材(滅菌確效)試驗 測試項目'!$B$1:$AK$12</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7" i="14" l="1"/>
  <c r="AR76" i="14"/>
  <c r="AR75" i="14"/>
  <c r="AR74" i="14"/>
  <c r="AR73" i="14"/>
  <c r="AR72" i="14"/>
  <c r="AR71" i="14"/>
  <c r="AR70" i="14"/>
  <c r="AR69" i="14"/>
  <c r="AR68" i="14"/>
  <c r="AR67" i="14"/>
  <c r="AR66" i="14"/>
  <c r="AR65" i="14"/>
  <c r="AR64" i="14"/>
  <c r="AR63" i="14"/>
  <c r="AR62" i="14"/>
  <c r="AR61" i="14"/>
  <c r="AR60" i="14"/>
  <c r="AR59" i="14"/>
  <c r="AR58" i="14"/>
  <c r="AR57" i="14"/>
  <c r="AR56" i="14"/>
  <c r="AR55" i="14"/>
  <c r="A37" i="14"/>
  <c r="AK36" i="14" a="1"/>
  <c r="AK36" i="14" s="1"/>
  <c r="AK35" i="14" a="1"/>
  <c r="AK35" i="14" s="1"/>
  <c r="AK34" i="14" a="1"/>
  <c r="AK34" i="14" s="1"/>
  <c r="AK33" i="14" a="1"/>
  <c r="AK33" i="14" s="1"/>
  <c r="A33" i="14"/>
  <c r="U28" i="14"/>
  <c r="AK20" i="14" a="1"/>
  <c r="AK20" i="14" s="1"/>
  <c r="AC19" i="14"/>
  <c r="AK17" i="14" a="1"/>
  <c r="AK17" i="14" s="1"/>
  <c r="D16" i="14"/>
  <c r="A16" i="14"/>
  <c r="AK10" i="14" a="1"/>
  <c r="AK10" i="14" s="1"/>
  <c r="AK9" i="14" a="1"/>
  <c r="AK9" i="14" s="1"/>
  <c r="A9" i="14"/>
  <c r="AK6" i="14" a="1"/>
  <c r="AK6" i="14" s="1"/>
  <c r="AK4" i="14" a="1"/>
  <c r="AK4" i="14" s="1"/>
  <c r="AK3" i="14" a="1"/>
  <c r="AK3" i="14" s="1"/>
  <c r="D3" i="3"/>
  <c r="D2" i="3"/>
  <c r="AS12" i="1"/>
  <c r="AR12" i="1"/>
  <c r="AP12" i="1"/>
  <c r="AQ12" i="1" s="1"/>
  <c r="AN12" i="1"/>
  <c r="AM12" i="1"/>
  <c r="AS11" i="1"/>
  <c r="AP11" i="1"/>
  <c r="AM11" i="1"/>
  <c r="AS10" i="1"/>
  <c r="AR10" i="1"/>
  <c r="AP10" i="1"/>
  <c r="AQ10" i="1" s="1"/>
  <c r="AN10" i="1"/>
  <c r="AM10" i="1"/>
  <c r="AP9" i="1"/>
  <c r="AN9" i="1"/>
  <c r="AR9" i="1" s="1"/>
  <c r="AM9" i="1"/>
  <c r="AS8" i="1"/>
  <c r="AR8" i="1"/>
  <c r="AP8" i="1"/>
  <c r="AN8" i="1"/>
  <c r="AQ8" i="1" s="1"/>
  <c r="AM8" i="1"/>
  <c r="AS7" i="1"/>
  <c r="AP7" i="1"/>
  <c r="AN7" i="1"/>
  <c r="AQ7" i="1" s="1"/>
  <c r="AM7" i="1"/>
  <c r="AS6" i="1"/>
  <c r="AR6" i="1"/>
  <c r="AP6" i="1"/>
  <c r="AQ6" i="1" s="1"/>
  <c r="AN6" i="1"/>
  <c r="AM6" i="1"/>
  <c r="AS5" i="1"/>
  <c r="AP5" i="1"/>
  <c r="AM5" i="1"/>
  <c r="AP4" i="1"/>
  <c r="AN4" i="1"/>
  <c r="AN5" i="1" s="1"/>
  <c r="AM4" i="1"/>
  <c r="AP3" i="1"/>
  <c r="AN3" i="1"/>
  <c r="AR3" i="1" s="1"/>
  <c r="AM3" i="1"/>
  <c r="AK26" i="14" l="1"/>
  <c r="AK28" i="14"/>
  <c r="B2" i="3"/>
  <c r="AO3" i="14" s="1"/>
  <c r="D51" i="14" s="1"/>
  <c r="AQ5" i="1"/>
  <c r="AR5" i="1"/>
  <c r="AS4" i="1" s="1"/>
  <c r="AR7" i="1"/>
  <c r="AQ9" i="1"/>
  <c r="AN11" i="1"/>
  <c r="AQ4" i="1"/>
  <c r="AR4" i="1"/>
  <c r="AS3" i="1" s="1"/>
  <c r="AQ3" i="1"/>
  <c r="AT3" i="1" s="1"/>
  <c r="AT4" i="1" l="1"/>
  <c r="AT5" i="1" s="1"/>
  <c r="AT6" i="1" s="1"/>
  <c r="AT7" i="1" s="1"/>
  <c r="AT8" i="1" s="1"/>
  <c r="AT9" i="1" s="1"/>
  <c r="AT10" i="1" s="1"/>
  <c r="AT11" i="1" s="1"/>
  <c r="AT12" i="1" s="1"/>
  <c r="AT13" i="1" s="1"/>
  <c r="AT14" i="1" s="1"/>
  <c r="AT15" i="1" s="1"/>
  <c r="AT16" i="1" s="1"/>
  <c r="AT17" i="1" s="1"/>
  <c r="AT18" i="1" s="1"/>
  <c r="AT19" i="1" s="1"/>
  <c r="AT20" i="1" s="1"/>
  <c r="AT21" i="1" s="1"/>
  <c r="AT22" i="1" s="1"/>
  <c r="AT23" i="1" s="1"/>
  <c r="AT24" i="1" s="1"/>
  <c r="AT25" i="1" s="1"/>
  <c r="AT26" i="1" s="1"/>
  <c r="AT27" i="1" s="1"/>
  <c r="AT28" i="1" s="1"/>
  <c r="AT29" i="1" s="1"/>
  <c r="AT30" i="1" s="1"/>
  <c r="AT31" i="1" s="1"/>
  <c r="AT32" i="1" s="1"/>
  <c r="AT33" i="1" s="1"/>
  <c r="AT34" i="1" s="1"/>
  <c r="AT35" i="1" s="1"/>
  <c r="AT36" i="1" s="1"/>
  <c r="AT37" i="1" s="1"/>
  <c r="AT38" i="1" s="1"/>
  <c r="AT39" i="1" s="1"/>
  <c r="AT40" i="1" s="1"/>
  <c r="AT41" i="1" s="1"/>
  <c r="AT42" i="1" s="1"/>
  <c r="AT43" i="1" s="1"/>
  <c r="AT44" i="1" s="1"/>
  <c r="AT45" i="1" s="1"/>
  <c r="AT46" i="1" s="1"/>
  <c r="AT47" i="1" s="1"/>
  <c r="AT48" i="1" s="1"/>
  <c r="AT49" i="1" s="1"/>
  <c r="AT50" i="1" s="1"/>
  <c r="AT51" i="1" s="1"/>
  <c r="AT52" i="1" s="1"/>
  <c r="AT53" i="1" s="1"/>
  <c r="AT54" i="1" s="1"/>
  <c r="AT55" i="1" s="1"/>
  <c r="AT56" i="1" s="1"/>
  <c r="AT57" i="1" s="1"/>
  <c r="AT58" i="1" s="1"/>
  <c r="AT59" i="1" s="1"/>
  <c r="AT60" i="1" s="1"/>
  <c r="AT61" i="1" s="1"/>
  <c r="AT62" i="1" s="1"/>
  <c r="AT63" i="1" s="1"/>
  <c r="AT64" i="1" s="1"/>
  <c r="AT65" i="1" s="1"/>
  <c r="AT66" i="1" s="1"/>
  <c r="AT67" i="1" s="1"/>
  <c r="AT68" i="1" s="1"/>
  <c r="AT69" i="1" s="1"/>
  <c r="AT70" i="1" s="1"/>
  <c r="AT71" i="1" s="1"/>
  <c r="AT72" i="1" s="1"/>
  <c r="AT73" i="1" s="1"/>
  <c r="AT74" i="1" s="1"/>
  <c r="AT75" i="1" s="1"/>
  <c r="AT76" i="1" s="1"/>
  <c r="AT77" i="1" s="1"/>
  <c r="AT78" i="1" s="1"/>
  <c r="AT79" i="1" s="1"/>
  <c r="AT80" i="1" s="1"/>
  <c r="AT81" i="1" s="1"/>
  <c r="AT82" i="1" s="1"/>
  <c r="AT83" i="1" s="1"/>
  <c r="AT84" i="1" s="1"/>
  <c r="AT85" i="1" s="1"/>
  <c r="AT86" i="1" s="1"/>
  <c r="AT87" i="1" s="1"/>
  <c r="AT88" i="1" s="1"/>
  <c r="AT89" i="1" s="1"/>
  <c r="AT90" i="1" s="1"/>
  <c r="AT91" i="1" s="1"/>
  <c r="AT92" i="1" s="1"/>
  <c r="AT93" i="1" s="1"/>
  <c r="AT94" i="1" s="1"/>
  <c r="AT95" i="1" s="1"/>
  <c r="AT96" i="1" s="1"/>
  <c r="AT97" i="1" s="1"/>
  <c r="AT98" i="1" s="1"/>
  <c r="AT99" i="1" s="1"/>
  <c r="AT100" i="1" s="1"/>
  <c r="AT101" i="1" s="1"/>
  <c r="AT102" i="1" s="1"/>
  <c r="AT103" i="1" s="1"/>
  <c r="AT104" i="1" s="1"/>
  <c r="AT105" i="1" s="1"/>
  <c r="AT106" i="1" s="1"/>
  <c r="AT107" i="1" s="1"/>
  <c r="AT108" i="1" s="1"/>
  <c r="AT109" i="1" s="1"/>
  <c r="AT110" i="1" s="1"/>
  <c r="AT111" i="1" s="1"/>
  <c r="AT112" i="1" s="1"/>
  <c r="AT113" i="1" s="1"/>
  <c r="AT114" i="1" s="1"/>
  <c r="AT115" i="1" s="1"/>
  <c r="AT116" i="1" s="1"/>
  <c r="AT117" i="1" s="1"/>
  <c r="AT118" i="1" s="1"/>
  <c r="AT119" i="1" s="1"/>
  <c r="AT120" i="1" s="1"/>
  <c r="AT121" i="1" s="1"/>
  <c r="AT122" i="1" s="1"/>
  <c r="AT123" i="1" s="1"/>
  <c r="AT124" i="1" s="1"/>
  <c r="AT125" i="1" s="1"/>
  <c r="AT126" i="1" s="1"/>
  <c r="AT127" i="1" s="1"/>
  <c r="AT128" i="1" s="1"/>
  <c r="AT129" i="1" s="1"/>
  <c r="AT130" i="1" s="1"/>
  <c r="AT131" i="1" s="1"/>
  <c r="AT132" i="1" s="1"/>
  <c r="AT133" i="1" s="1"/>
  <c r="AT134" i="1" s="1"/>
  <c r="AT135" i="1" s="1"/>
  <c r="AT136" i="1" s="1"/>
  <c r="AT137" i="1" s="1"/>
  <c r="AT138" i="1" s="1"/>
  <c r="AT139" i="1" s="1"/>
  <c r="AT140" i="1" s="1"/>
  <c r="AT141" i="1" s="1"/>
  <c r="AT142" i="1" s="1"/>
  <c r="AT143" i="1" s="1"/>
  <c r="AT144" i="1" s="1"/>
  <c r="AT145" i="1" s="1"/>
  <c r="AT146" i="1" s="1"/>
  <c r="AT147" i="1" s="1"/>
  <c r="AT148" i="1" s="1"/>
  <c r="AT149" i="1" s="1"/>
  <c r="AT150" i="1" s="1"/>
  <c r="AT151" i="1" s="1"/>
  <c r="AT152" i="1" s="1"/>
  <c r="AT153" i="1" s="1"/>
  <c r="AT154" i="1" s="1"/>
  <c r="AT155" i="1" s="1"/>
  <c r="AT156" i="1" s="1"/>
  <c r="AT157" i="1" s="1"/>
  <c r="AT158" i="1" s="1"/>
  <c r="AT159" i="1" s="1"/>
  <c r="AT160" i="1" s="1"/>
  <c r="AT161" i="1" s="1"/>
  <c r="AT162" i="1" s="1"/>
  <c r="AT163" i="1" s="1"/>
  <c r="AT164" i="1" s="1"/>
  <c r="AT165" i="1" s="1"/>
  <c r="AT166" i="1" s="1"/>
  <c r="AT167" i="1" s="1"/>
  <c r="AT168" i="1" s="1"/>
  <c r="AT169" i="1" s="1"/>
  <c r="AT170" i="1" s="1"/>
  <c r="AT171" i="1" s="1"/>
  <c r="AT172" i="1" s="1"/>
  <c r="AT173" i="1" s="1"/>
  <c r="AT174" i="1" s="1"/>
  <c r="AT175" i="1" s="1"/>
  <c r="AR11" i="1"/>
  <c r="AS9" i="1" s="1"/>
  <c r="AQ11" i="1"/>
  <c r="AY1" i="1" l="1" a="1"/>
  <c r="AY1" i="1" s="1"/>
  <c r="AY2" i="1" l="1" a="1"/>
  <c r="AY2" i="1" s="1"/>
  <c r="AY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241C9077-E5FF-4D79-A1F8-3845E767DDB3}">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<sst xmlns="http://schemas.openxmlformats.org/spreadsheetml/2006/main" count="469" uniqueCount="418">
  <si>
    <t>醫療器材(滅菌確效)試驗 ( Medical Device (Sterilization) Test(s))：</t>
    <phoneticPr fontId="4" type="noConversion"/>
  </si>
  <si>
    <t>AND(前端需求+前V)</t>
    <phoneticPr fontId="4" type="noConversion"/>
  </si>
  <si>
    <t>OR(自己V或同層完成需求)</t>
    <phoneticPr fontId="4" type="noConversion"/>
  </si>
  <si>
    <t>層級</t>
    <phoneticPr fontId="4" type="noConversion"/>
  </si>
  <si>
    <t>顯示內容</t>
    <phoneticPr fontId="4" type="noConversion"/>
  </si>
  <si>
    <t>需求開啟</t>
    <phoneticPr fontId="4" type="noConversion"/>
  </si>
  <si>
    <t>"-"個數</t>
    <phoneticPr fontId="4" type="noConversion"/>
  </si>
  <si>
    <t>需求完成</t>
    <phoneticPr fontId="4" type="noConversion"/>
  </si>
  <si>
    <t>顯示篩選</t>
    <phoneticPr fontId="4" type="noConversion"/>
  </si>
  <si>
    <t>必填未填</t>
    <phoneticPr fontId="4" type="noConversion"/>
  </si>
  <si>
    <t>未填提醒</t>
    <phoneticPr fontId="4" type="noConversion"/>
  </si>
  <si>
    <t>此產品是以何種方式執行滅菌How is the product sterilized?(請務必填寫)</t>
    <phoneticPr fontId="4" type="noConversion"/>
  </si>
  <si>
    <t>群組1</t>
    <phoneticPr fontId="4" type="noConversion"/>
  </si>
  <si>
    <t>◎Bioburden</t>
    <phoneticPr fontId="4" type="noConversion"/>
  </si>
  <si>
    <t xml:space="preserve"> (執行</t>
    <phoneticPr fontId="4" type="noConversion"/>
  </si>
  <si>
    <t>批; 每批</t>
    <phoneticPr fontId="4" type="noConversion"/>
  </si>
  <si>
    <t>件)</t>
    <phoneticPr fontId="4" type="noConversion"/>
  </si>
  <si>
    <t>群組1-1</t>
    <phoneticPr fontId="4" type="noConversion"/>
  </si>
  <si>
    <t>*</t>
    <phoneticPr fontId="4" type="noConversion"/>
  </si>
  <si>
    <r>
      <rPr>
        <b/>
        <sz val="9"/>
        <color rgb="FF000000"/>
        <rFont val="微軟正黑體"/>
        <family val="2"/>
        <charset val="136"/>
      </rPr>
      <t>執行菌種Perform strains :</t>
    </r>
    <r>
      <rPr>
        <sz val="9"/>
        <color rgb="FF000000"/>
        <rFont val="微軟正黑體"/>
        <family val="2"/>
        <charset val="136"/>
      </rPr>
      <t xml:space="preserve"> </t>
    </r>
    <phoneticPr fontId="4" type="noConversion"/>
  </si>
  <si>
    <t>好氧Aerobic</t>
  </si>
  <si>
    <t>厭氧Anaerobic</t>
  </si>
  <si>
    <t>真菌Fungal</t>
  </si>
  <si>
    <t>孢子Spore</t>
  </si>
  <si>
    <t>Bioburden recovery</t>
  </si>
  <si>
    <t>群組2</t>
    <phoneticPr fontId="4" type="noConversion"/>
  </si>
  <si>
    <t>Bacteriostasis/ Fungistasis</t>
  </si>
  <si>
    <t>群組3</t>
    <phoneticPr fontId="4" type="noConversion"/>
  </si>
  <si>
    <t>無菌試驗</t>
    <phoneticPr fontId="4" type="noConversion"/>
  </si>
  <si>
    <t>群組4</t>
    <phoneticPr fontId="4" type="noConversion"/>
  </si>
  <si>
    <t xml:space="preserve">◎ISO 11737-2  </t>
  </si>
  <si>
    <t>群組4-1</t>
    <phoneticPr fontId="4" type="noConversion"/>
  </si>
  <si>
    <t>其他Others</t>
    <phoneticPr fontId="4" type="noConversion"/>
  </si>
  <si>
    <t>群組4-2</t>
  </si>
  <si>
    <t>群組5</t>
    <phoneticPr fontId="4" type="noConversion"/>
  </si>
  <si>
    <t>回主頁 Back to Main Page</t>
    <phoneticPr fontId="4"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</si>
  <si>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4"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</si>
  <si>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4"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</si>
  <si>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4" type="noConversion"/>
  </si>
  <si>
    <t>連絡電話台北:02-22993279 #7122~7124/7129/7131 傳真02-22981338, 台中:04-23591515 #1500~1502/1505 傳真04-23592949, 高雄:07-3012121 #4804/4805/4809 傳真07-3010860</t>
  </si>
  <si>
    <t>  </t>
    <phoneticPr fontId="4" type="noConversion"/>
  </si>
  <si>
    <t>  </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</si>
  <si>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4" type="noConversion"/>
  </si>
  <si>
    <t>Applicant (APPL.)/Sponsor</t>
    <phoneticPr fontId="4"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</si>
  <si>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4"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</si>
  <si>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</si>
  <si>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</si>
  <si>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</si>
  <si>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4"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</si>
  <si>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</si>
  <si>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4"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</si>
  <si>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4"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</si>
  <si>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</si>
  <si>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</si>
  <si>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4" type="noConversion"/>
  </si>
  <si>
    <t>※申請廠商聯絡人 Contact Person :</t>
  </si>
  <si>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4" type="noConversion"/>
  </si>
  <si>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</si>
  <si>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4" type="noConversion"/>
  </si>
  <si>
    <r>
      <rPr>
        <sz val="10"/>
        <color theme="1"/>
        <rFont val="微軟正黑體"/>
        <family val="2"/>
        <charset val="136"/>
      </rPr>
      <t>同發票廠商</t>
    </r>
    <r>
      <rPr>
        <sz val="10"/>
        <color theme="1"/>
        <rFont val="Arial"/>
        <family val="2"/>
      </rPr>
      <t xml:space="preserve"> As Invoice company</t>
    </r>
    <phoneticPr fontId="4"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</si>
  <si>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</si>
  <si>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</si>
  <si>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4"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</si>
  <si>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</si>
  <si>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4"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</si>
  <si>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</si>
  <si>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4"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</si>
  <si>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</si>
  <si>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</si>
  <si>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</si>
  <si>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4"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</si>
  <si>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</si>
  <si>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</si>
  <si>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</si>
  <si>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4" type="noConversion"/>
  </si>
  <si>
    <r>
      <rPr>
        <b/>
        <sz val="10"/>
        <rFont val="微軟正黑體"/>
        <family val="2"/>
        <charset val="136"/>
      </rPr>
      <t>分機</t>
    </r>
    <r>
      <rPr>
        <b/>
        <sz val="10"/>
        <rFont val="Arial"/>
        <family val="2"/>
      </rPr>
      <t xml:space="preserve"> Ext :</t>
    </r>
    <phoneticPr fontId="4" type="noConversion"/>
  </si>
  <si>
    <r>
      <rPr>
        <b/>
        <sz val="10"/>
        <rFont val="微軟正黑體"/>
        <family val="2"/>
        <charset val="136"/>
      </rPr>
      <t>手機</t>
    </r>
    <r>
      <rPr>
        <b/>
        <sz val="10"/>
        <rFont val="Arial"/>
        <family val="2"/>
      </rPr>
      <t xml:space="preserve"> Mobile :</t>
    </r>
    <phoneticPr fontId="4" type="noConversion"/>
  </si>
  <si>
    <r>
      <rPr>
        <b/>
        <sz val="10"/>
        <rFont val="微軟正黑體"/>
        <family val="2"/>
        <charset val="136"/>
      </rPr>
      <t>傳真</t>
    </r>
    <r>
      <rPr>
        <b/>
        <sz val="10"/>
        <rFont val="Arial"/>
        <family val="2"/>
      </rPr>
      <t xml:space="preserve"> Fax :</t>
    </r>
    <phoneticPr fontId="4"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</si>
  <si>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4" type="noConversion"/>
  </si>
  <si>
    <r>
      <rPr>
        <b/>
        <sz val="10"/>
        <rFont val="微軟正黑體"/>
        <family val="2"/>
        <charset val="136"/>
      </rPr>
      <t>聯絡人</t>
    </r>
    <r>
      <rPr>
        <b/>
        <sz val="10"/>
        <rFont val="Arial"/>
        <family val="2"/>
      </rPr>
      <t>Contact Person :</t>
    </r>
    <phoneticPr fontId="4" type="noConversion"/>
  </si>
  <si>
    <t>電子郵件 E-mail :</t>
  </si>
  <si>
    <t>聯絡人Contact Person :</t>
  </si>
  <si>
    <r>
      <rPr>
        <b/>
        <sz val="11"/>
        <color rgb="FF000000"/>
        <rFont val="微軟正黑體"/>
        <family val="2"/>
        <charset val="136"/>
      </rPr>
      <t>發票廠商</t>
    </r>
    <phoneticPr fontId="4" type="noConversion"/>
  </si>
  <si>
    <t>Invoice</t>
    <phoneticPr fontId="4" type="noConversion"/>
  </si>
  <si>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4"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</si>
  <si>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</si>
  <si>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</si>
  <si>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</si>
  <si>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4"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</si>
  <si>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</si>
  <si>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4" type="noConversion"/>
  </si>
  <si>
    <t>統一編號 Registration Add. I/V No :</t>
  </si>
  <si>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4" type="noConversion"/>
  </si>
  <si>
    <r>
      <rPr>
        <b/>
        <sz val="10"/>
        <color rgb="FF000000"/>
        <rFont val="微軟正黑體"/>
        <family val="2"/>
        <charset val="136"/>
      </rPr>
      <t>電子發票</t>
    </r>
    <r>
      <rPr>
        <b/>
        <sz val="10"/>
        <color rgb="FF000000"/>
        <rFont val="Arial"/>
        <family val="2"/>
      </rPr>
      <t xml:space="preserve"> Digital Invoice.</t>
    </r>
    <phoneticPr fontId="4" type="noConversion"/>
  </si>
  <si>
    <r>
      <rPr>
        <b/>
        <sz val="10"/>
        <color rgb="FF000000"/>
        <rFont val="微軟正黑體"/>
        <family val="2"/>
        <charset val="136"/>
      </rPr>
      <t>紙本發票</t>
    </r>
    <r>
      <rPr>
        <b/>
        <sz val="10"/>
        <color rgb="FF000000"/>
        <rFont val="Arial"/>
        <family val="2"/>
      </rPr>
      <t xml:space="preserve"> Paper invoice.</t>
    </r>
    <phoneticPr fontId="4"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</si>
  <si>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4"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</si>
  <si>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</si>
  <si>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4" type="noConversion"/>
  </si>
  <si>
    <r>
      <rPr>
        <b/>
        <sz val="10"/>
        <rFont val="Microsoft JhengHei"/>
        <family val="2"/>
      </rPr>
      <t>付款</t>
    </r>
    <r>
      <rPr>
        <b/>
        <sz val="10"/>
        <rFont val="微軟正黑體"/>
        <family val="2"/>
        <charset val="136"/>
      </rPr>
      <t>聯絡人</t>
    </r>
    <r>
      <rPr>
        <b/>
        <sz val="10"/>
        <rFont val="Arial"/>
        <family val="2"/>
      </rPr>
      <t>Contact Person :</t>
    </r>
    <phoneticPr fontId="4" type="noConversion"/>
  </si>
  <si>
    <t>付款聯絡人Contact Person :</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</si>
  <si>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4" type="noConversion"/>
  </si>
  <si>
    <r>
      <rPr>
        <b/>
        <sz val="11"/>
        <color rgb="FF000000"/>
        <rFont val="微軟正黑體"/>
        <family val="2"/>
        <charset val="136"/>
      </rPr>
      <t>報告需求</t>
    </r>
    <phoneticPr fontId="4" type="noConversion"/>
  </si>
  <si>
    <t>Report requriement</t>
    <phoneticPr fontId="4" type="noConversion"/>
  </si>
  <si>
    <r>
      <rPr>
        <b/>
        <sz val="10"/>
        <color rgb="FF000000"/>
        <rFont val="微軟正黑體"/>
        <family val="2"/>
        <charset val="136"/>
      </rPr>
      <t>服務類別</t>
    </r>
    <r>
      <rPr>
        <b/>
        <sz val="10"/>
        <color rgb="FF000000"/>
        <rFont val="Arial"/>
        <family val="2"/>
      </rPr>
      <t xml:space="preserve"> Service type :</t>
    </r>
    <phoneticPr fontId="4" type="noConversion"/>
  </si>
  <si>
    <r>
      <rPr>
        <sz val="10"/>
        <color rgb="FF000000"/>
        <rFont val="微軟正黑體"/>
        <family val="2"/>
        <charset val="136"/>
      </rPr>
      <t>普通件</t>
    </r>
    <r>
      <rPr>
        <sz val="10"/>
        <color rgb="FF000000"/>
        <rFont val="Arial"/>
        <family val="2"/>
      </rPr>
      <t xml:space="preserve"> General</t>
    </r>
    <phoneticPr fontId="4"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</si>
  <si>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4"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</si>
  <si>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4" type="noConversion"/>
  </si>
  <si>
    <t>(若未勾選一律以普件處理Default for General)</t>
    <phoneticPr fontId="4"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</si>
  <si>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</si>
  <si>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</si>
  <si>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</si>
  <si>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</si>
  <si>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</si>
  <si>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</si>
  <si>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</si>
  <si>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4" type="noConversion"/>
  </si>
  <si>
    <t>※ 收件當天及例假日不列入工作天數。 Working days non-including weekends and National holidays. For Express &amp; Urgent service, please inform us in advance.</t>
  </si>
  <si>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4" type="noConversion"/>
  </si>
  <si>
    <r>
      <rPr>
        <sz val="9"/>
        <color rgb="FF000000"/>
        <rFont val="微軟正黑體"/>
        <family val="2"/>
        <charset val="136"/>
      </rPr>
      <t>自主管理</t>
    </r>
    <r>
      <rPr>
        <sz val="9"/>
        <color rgb="FF000000"/>
        <rFont val="Arial"/>
        <family val="2"/>
      </rPr>
      <t>For self-management</t>
    </r>
    <phoneticPr fontId="4" type="noConversion"/>
  </si>
  <si>
    <r>
      <rPr>
        <sz val="9"/>
        <color rgb="FF000000"/>
        <rFont val="微軟正黑體"/>
        <family val="2"/>
        <charset val="136"/>
      </rPr>
      <t>出口使用</t>
    </r>
    <r>
      <rPr>
        <sz val="9"/>
        <color rgb="FF000000"/>
        <rFont val="Arial"/>
        <family val="2"/>
      </rPr>
      <t>For export</t>
    </r>
    <phoneticPr fontId="4" type="noConversion"/>
  </si>
  <si>
    <r>
      <rPr>
        <sz val="9"/>
        <color rgb="FF000000"/>
        <rFont val="微軟正黑體"/>
        <family val="2"/>
        <charset val="136"/>
      </rPr>
      <t>政府法規要求</t>
    </r>
    <r>
      <rPr>
        <sz val="9"/>
        <color rgb="FF000000"/>
        <rFont val="Arial"/>
        <family val="2"/>
      </rPr>
      <t xml:space="preserve"> For regulations  </t>
    </r>
    <phoneticPr fontId="4" type="noConversion"/>
  </si>
  <si>
    <t>測項及報告使用目的Testing purpose :</t>
  </si>
  <si>
    <t>自主管理For self-management</t>
  </si>
  <si>
    <t>出口使用For export</t>
  </si>
  <si>
    <t xml:space="preserve">政府法規要求 For regulations  </t>
  </si>
  <si>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4" type="noConversion"/>
  </si>
  <si>
    <r>
      <rPr>
        <sz val="10"/>
        <color rgb="FF000000"/>
        <rFont val="微軟正黑體"/>
        <family val="2"/>
        <charset val="136"/>
      </rPr>
      <t>中文</t>
    </r>
    <r>
      <rPr>
        <sz val="10"/>
        <color rgb="FF000000"/>
        <rFont val="Arial"/>
        <family val="2"/>
      </rPr>
      <t xml:space="preserve"> Traditional Chinese   </t>
    </r>
    <phoneticPr fontId="4" type="noConversion"/>
  </si>
  <si>
    <r>
      <rPr>
        <sz val="10"/>
        <color rgb="FF000000"/>
        <rFont val="微軟正黑體"/>
        <family val="2"/>
        <charset val="136"/>
      </rPr>
      <t>英文</t>
    </r>
    <r>
      <rPr>
        <sz val="10"/>
        <color rgb="FF000000"/>
        <rFont val="Arial"/>
        <family val="2"/>
      </rPr>
      <t xml:space="preserve"> English </t>
    </r>
    <phoneticPr fontId="4" type="noConversion"/>
  </si>
  <si>
    <t>未填寫以中文提供。If not filled in, provided in Chinese.</t>
    <phoneticPr fontId="4"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</si>
  <si>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</si>
  <si>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</si>
  <si>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</si>
  <si>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</si>
  <si>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4"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</si>
  <si>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</si>
  <si>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4" type="noConversion"/>
  </si>
  <si>
    <r>
      <rPr>
        <sz val="10"/>
        <color rgb="FF000000"/>
        <rFont val="微軟正黑體"/>
        <family val="2"/>
        <charset val="136"/>
      </rPr>
      <t>加發紙本</t>
    </r>
    <r>
      <rPr>
        <sz val="10"/>
        <color rgb="FF000000"/>
        <rFont val="Arial"/>
        <family val="2"/>
      </rPr>
      <t xml:space="preserve"> Apply</t>
    </r>
    <phoneticPr fontId="4"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</si>
  <si>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</si>
  <si>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4" type="noConversion"/>
  </si>
  <si>
    <r>
      <rPr>
        <sz val="10"/>
        <color rgb="FF000000"/>
        <rFont val="微軟正黑體"/>
        <family val="2"/>
        <charset val="136"/>
      </rPr>
      <t>自取報告</t>
    </r>
    <r>
      <rPr>
        <sz val="10"/>
        <color rgb="FF000000"/>
        <rFont val="Arial"/>
        <family val="2"/>
      </rPr>
      <t xml:space="preserve"> Pick up by self  </t>
    </r>
    <phoneticPr fontId="4"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</si>
  <si>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4"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</si>
  <si>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</si>
  <si>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</si>
  <si>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</si>
  <si>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4"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</si>
  <si>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4" type="noConversion"/>
  </si>
  <si>
    <r>
      <rPr>
        <sz val="10"/>
        <color rgb="FF000000"/>
        <rFont val="Microsoft JhengHei"/>
        <family val="2"/>
        <charset val="136"/>
      </rPr>
      <t>同發票廠商</t>
    </r>
    <r>
      <rPr>
        <sz val="10"/>
        <color rgb="FF000000"/>
        <rFont val="Arial"/>
        <family val="2"/>
      </rPr>
      <t>As Invoice company</t>
    </r>
    <phoneticPr fontId="4"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</si>
  <si>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</si>
  <si>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</si>
  <si>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4"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</si>
  <si>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</si>
  <si>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4" type="noConversion"/>
  </si>
  <si>
    <t>Sample Information</t>
    <phoneticPr fontId="4"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</si>
  <si>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4"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</si>
  <si>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4"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</si>
  <si>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4" type="noConversion"/>
  </si>
  <si>
    <t>樣品資訊</t>
  </si>
  <si>
    <t>Sample Information</t>
  </si>
  <si>
    <t>※產品名稱 Sample Name(必填required) :</t>
  </si>
  <si>
    <t>※包裝狀態 Packing Condition :</t>
  </si>
  <si>
    <t xml:space="preserve">完整包裝 Intact Packing   </t>
  </si>
  <si>
    <r>
      <rPr>
        <sz val="9"/>
        <rFont val="微軟正黑體"/>
        <family val="2"/>
        <charset val="136"/>
      </rPr>
      <t>散裝</t>
    </r>
    <r>
      <rPr>
        <sz val="9"/>
        <rFont val="Arial"/>
        <family val="2"/>
      </rPr>
      <t xml:space="preserve"> </t>
    </r>
    <r>
      <rPr>
        <b/>
        <sz val="10"/>
        <rFont val="Arial"/>
        <family val="2"/>
      </rPr>
      <t xml:space="preserve">In Bulk  </t>
    </r>
    <phoneticPr fontId="4" type="noConversion"/>
  </si>
  <si>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</si>
  <si>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4" type="noConversion"/>
  </si>
  <si>
    <r>
      <rPr>
        <sz val="9"/>
        <rFont val="微軟正黑體"/>
        <family val="2"/>
        <charset val="136"/>
      </rPr>
      <t>室溫</t>
    </r>
    <r>
      <rPr>
        <b/>
        <sz val="10"/>
        <rFont val="Arial"/>
        <family val="2"/>
      </rPr>
      <t>Room Temperature</t>
    </r>
    <phoneticPr fontId="4" type="noConversion"/>
  </si>
  <si>
    <t>※製造/國內負責廠商Supplier/Manufacturer (必填required) :</t>
  </si>
  <si>
    <t>※樣品保存方式 Storage Condition :</t>
  </si>
  <si>
    <t>室溫 Room Temperature</t>
  </si>
  <si>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4" type="noConversion"/>
  </si>
  <si>
    <t xml:space="preserve">冷藏 2℃~8℃    </t>
  </si>
  <si>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4" type="noConversion"/>
  </si>
  <si>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</si>
  <si>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4"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</si>
  <si>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4" type="noConversion"/>
  </si>
  <si>
    <r>
      <rPr>
        <sz val="9"/>
        <color rgb="FF000000"/>
        <rFont val="微軟正黑體"/>
        <family val="2"/>
        <charset val="136"/>
      </rPr>
      <t>數量</t>
    </r>
    <r>
      <rPr>
        <sz val="9"/>
        <color rgb="FF000000"/>
        <rFont val="Arial"/>
        <family val="2"/>
      </rPr>
      <t xml:space="preserve"> Quantity</t>
    </r>
    <phoneticPr fontId="4"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</si>
  <si>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</si>
  <si>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</si>
  <si>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</si>
  <si>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4" type="noConversion"/>
  </si>
  <si>
    <r>
      <rPr>
        <sz val="9"/>
        <color rgb="FF000000"/>
        <rFont val="微軟正黑體"/>
        <family val="2"/>
        <charset val="136"/>
      </rPr>
      <t>單位</t>
    </r>
    <r>
      <rPr>
        <sz val="9"/>
        <color rgb="FF000000"/>
        <rFont val="Arial"/>
        <family val="2"/>
      </rPr>
      <t xml:space="preserve"> Unit</t>
    </r>
    <phoneticPr fontId="4" type="noConversion"/>
  </si>
  <si>
    <t>Unit</t>
    <phoneticPr fontId="4"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</si>
  <si>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</si>
  <si>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</si>
  <si>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</si>
  <si>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4"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</si>
  <si>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4"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</si>
  <si>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</si>
  <si>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</si>
  <si>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4"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</si>
  <si>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</si>
  <si>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4" type="noConversion"/>
  </si>
  <si>
    <r>
      <rPr>
        <b/>
        <sz val="9"/>
        <color rgb="FF000000"/>
        <rFont val="微軟正黑體"/>
        <family val="2"/>
        <charset val="136"/>
      </rPr>
      <t>管制藥品</t>
    </r>
    <r>
      <rPr>
        <b/>
        <sz val="9"/>
        <color rgb="FF000000"/>
        <rFont val="Arial"/>
        <family val="2"/>
      </rPr>
      <t xml:space="preserve"> Controlled Drug</t>
    </r>
    <phoneticPr fontId="4"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</si>
  <si>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4"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</si>
  <si>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</si>
  <si>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</si>
  <si>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</si>
  <si>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4"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</si>
  <si>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</si>
  <si>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4"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</si>
  <si>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</si>
  <si>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4"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</si>
  <si>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</si>
  <si>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4"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</si>
  <si>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</si>
  <si>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r>
      <rPr>
        <b/>
        <sz val="11"/>
        <color rgb="FF000000"/>
        <rFont val="微軟正黑體"/>
        <family val="2"/>
        <charset val="136"/>
      </rPr>
      <t>委託測試項目</t>
    </r>
    <phoneticPr fontId="4" type="noConversion"/>
  </si>
  <si>
    <t>Test Required</t>
    <phoneticPr fontId="4"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</si>
  <si>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4" type="noConversion"/>
  </si>
  <si>
    <t>委託測試項目</t>
  </si>
  <si>
    <t>Test(s) Required</t>
  </si>
  <si>
    <t>請於附錄頁中勾選委託檢測項目，若附錄頁未呈現者，請直接填寫於下方。Please pick test item from attachment or fill it in directly below.</t>
  </si>
  <si>
    <t xml:space="preserve"> </t>
    <phoneticPr fontId="4" type="noConversion"/>
  </si>
  <si>
    <t/>
  </si>
  <si>
    <r>
      <rPr>
        <b/>
        <sz val="6"/>
        <color rgb="FF000000"/>
        <rFont val="微軟正黑體"/>
        <family val="2"/>
        <charset val="136"/>
      </rPr>
      <t>備註及聲明</t>
    </r>
    <r>
      <rPr>
        <b/>
        <sz val="6"/>
        <color rgb="FF000000"/>
        <rFont val="Arial"/>
        <family val="2"/>
      </rPr>
      <t>Note and Statement</t>
    </r>
    <phoneticPr fontId="4"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</si>
  <si>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</si>
  <si>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4"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</si>
  <si>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</si>
  <si>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4"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</si>
  <si>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</si>
  <si>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4"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</si>
  <si>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</si>
  <si>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4"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</si>
  <si>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</si>
  <si>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4"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</si>
  <si>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</si>
  <si>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4"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</si>
  <si>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</si>
  <si>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4"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</si>
  <si>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</si>
  <si>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4"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</si>
  <si>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</si>
  <si>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4"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</si>
  <si>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</si>
  <si>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4"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</si>
  <si>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</si>
  <si>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4"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</si>
  <si>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</si>
  <si>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4"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</si>
  <si>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</si>
  <si>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4" type="noConversion"/>
  </si>
  <si>
    <t xml:space="preserve">本實驗室不於報告中提供符合性聲明與量測不確定度。We do not provide a compliance statement and uncertainty in the report. </t>
  </si>
  <si>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4" type="noConversion"/>
  </si>
  <si>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</si>
  <si>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4"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</si>
  <si>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</si>
  <si>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4"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</si>
  <si>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</si>
  <si>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4"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</si>
  <si>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</si>
  <si>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4"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</si>
  <si>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</si>
  <si>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4"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</si>
  <si>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</si>
  <si>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4" type="noConversion"/>
  </si>
  <si>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</si>
  <si>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4"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</si>
  <si>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</si>
  <si>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4" type="noConversion"/>
  </si>
  <si>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</si>
  <si>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4"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</si>
  <si>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</si>
  <si>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4" type="noConversion"/>
  </si>
  <si>
    <t>Signature</t>
    <phoneticPr fontId="4"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</si>
  <si>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4" type="noConversion"/>
  </si>
  <si>
    <t>簽名</t>
  </si>
  <si>
    <t>Signature</t>
  </si>
  <si>
    <t>申請廠商/試驗委託者(聯絡人)親筆簽名或蓋公司章
Applicant/Sponsor (Contact Person) signed: (Please sign here)</t>
  </si>
  <si>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4" type="noConversion"/>
  </si>
  <si>
    <t>簽署日期 Date (YYYY.MM.DD):</t>
  </si>
  <si>
    <r>
      <t>SGS</t>
    </r>
    <r>
      <rPr>
        <b/>
        <sz val="10"/>
        <color theme="1"/>
        <rFont val="微軟正黑體"/>
        <family val="2"/>
        <charset val="136"/>
      </rPr>
      <t>填寫</t>
    </r>
    <phoneticPr fontId="4" type="noConversion"/>
  </si>
  <si>
    <t>By SGS</t>
    <phoneticPr fontId="4" type="noConversion"/>
  </si>
  <si>
    <r>
      <rPr>
        <sz val="8"/>
        <color theme="1"/>
        <rFont val="微軟正黑體"/>
        <family val="2"/>
        <charset val="136"/>
      </rPr>
      <t>樣品及檢測方法是否偏離</t>
    </r>
    <r>
      <rPr>
        <sz val="8"/>
        <color theme="1"/>
        <rFont val="Arial"/>
        <family val="2"/>
      </rPr>
      <t>if the sample or test method are deviated :</t>
    </r>
    <phoneticPr fontId="4"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</si>
  <si>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</si>
  <si>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</si>
  <si>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</si>
  <si>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4"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</si>
  <si>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4"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</si>
  <si>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</si>
  <si>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</si>
  <si>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4" type="noConversion"/>
  </si>
  <si>
    <r>
      <rPr>
        <sz val="8"/>
        <color rgb="FF000000"/>
        <rFont val="微軟正黑體"/>
        <family val="2"/>
        <charset val="136"/>
      </rPr>
      <t>樣品失溫</t>
    </r>
    <r>
      <rPr>
        <sz val="8"/>
        <color rgb="FF000000"/>
        <rFont val="Arial"/>
        <family val="2"/>
      </rPr>
      <t>Temperature loss</t>
    </r>
    <phoneticPr fontId="4"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</si>
  <si>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</si>
  <si>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</si>
  <si>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4" type="noConversion"/>
  </si>
  <si>
    <r>
      <rPr>
        <sz val="8"/>
        <color rgb="FF000000"/>
        <rFont val="微軟正黑體"/>
        <family val="2"/>
        <charset val="136"/>
      </rPr>
      <t>檢測方法非最新版本</t>
    </r>
    <r>
      <rPr>
        <sz val="8"/>
        <color rgb="FF000000"/>
        <rFont val="Arial"/>
        <family val="2"/>
      </rPr>
      <t>Test method is not a latest version.</t>
    </r>
    <phoneticPr fontId="4"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</si>
  <si>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</si>
  <si>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</si>
  <si>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4"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</si>
  <si>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</si>
  <si>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4" type="noConversion"/>
  </si>
  <si>
    <t>其他 Others</t>
  </si>
  <si>
    <r>
      <t xml:space="preserve">Received amount:
</t>
    </r>
    <r>
      <rPr>
        <b/>
        <sz val="8"/>
        <color theme="1"/>
        <rFont val="Microsoft JhengHei"/>
        <family val="2"/>
        <charset val="136"/>
      </rPr>
      <t>(       同樣品量之單位)</t>
    </r>
    <phoneticPr fontId="4" type="noConversion"/>
  </si>
  <si>
    <t xml:space="preserve">Date in: </t>
    <phoneticPr fontId="4" type="noConversion"/>
  </si>
  <si>
    <t>Date out:</t>
    <phoneticPr fontId="4" type="noConversion"/>
  </si>
  <si>
    <t xml:space="preserve">報告號碼(Report No):                                         </t>
  </si>
  <si>
    <t xml:space="preserve">                                    </t>
  </si>
  <si>
    <t xml:space="preserve">Date in: </t>
  </si>
  <si>
    <t>Date out:</t>
  </si>
  <si>
    <t>申請書中文名稱</t>
    <phoneticPr fontId="4" type="noConversion"/>
  </si>
  <si>
    <t>台檢</t>
    <phoneticPr fontId="4" type="noConversion"/>
  </si>
  <si>
    <t>申請書英文名稱</t>
    <phoneticPr fontId="4" type="noConversion"/>
  </si>
  <si>
    <t>台工</t>
    <phoneticPr fontId="4" type="noConversion"/>
  </si>
  <si>
    <t>版次Version：</t>
    <phoneticPr fontId="4" type="noConversion"/>
  </si>
  <si>
    <t>發行日期Issued Date：</t>
    <phoneticPr fontId="4" type="noConversion"/>
  </si>
  <si>
    <t>公司中文名稱</t>
    <phoneticPr fontId="4" type="noConversion"/>
  </si>
  <si>
    <t>台灣檢驗科技股份有限公司-健康產業服務</t>
    <phoneticPr fontId="4" type="noConversion"/>
  </si>
  <si>
    <t>公司英文名稱</t>
    <phoneticPr fontId="4" type="noConversion"/>
  </si>
  <si>
    <t>SGS Taiwan Ltd. - Health Industry Services</t>
    <phoneticPr fontId="4" type="noConversion"/>
  </si>
  <si>
    <t>付款切結書</t>
  </si>
  <si>
    <t>※ 如第一頁申請廠商與發票廠商不同，再請填寫用印此付款切結書，</t>
  </si>
  <si>
    <t>本公司</t>
    <phoneticPr fontId="4" type="noConversion"/>
  </si>
  <si>
    <t>(申請廠商) 於民國     </t>
    <phoneticPr fontId="4" type="noConversion"/>
  </si>
  <si>
    <t>年</t>
    <phoneticPr fontId="4" type="noConversion"/>
  </si>
  <si>
    <t>月</t>
    <phoneticPr fontId="4" type="noConversion"/>
  </si>
  <si>
    <t>日，</t>
    <phoneticPr fontId="4" type="noConversion"/>
  </si>
  <si>
    <t xml:space="preserve">送驗      </t>
    <phoneticPr fontId="4" type="noConversion"/>
  </si>
  <si>
    <t>(樣品名稱)至台灣檢驗科技股份有限公司檢驗，</t>
    <phoneticPr fontId="4" type="noConversion"/>
  </si>
  <si>
    <t>因公司內部因素，發票&amp;付款由</t>
    <phoneticPr fontId="4" type="noConversion"/>
  </si>
  <si>
    <t>(發票廠商)支付。若日後因上列之</t>
    <phoneticPr fontId="4"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</si>
  <si>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4" type="noConversion"/>
  </si>
  <si>
    <t>名譽受損等問題，</t>
    <phoneticPr fontId="4" type="noConversion"/>
  </si>
  <si>
    <t>一律由本公司</t>
    <phoneticPr fontId="4" type="noConversion"/>
  </si>
  <si>
    <t>(申請廠商)負擔責任問題。</t>
    <phoneticPr fontId="4" type="noConversion"/>
  </si>
  <si>
    <t>申請廠商之公司大小章</t>
    <phoneticPr fontId="4" type="noConversion"/>
  </si>
  <si>
    <t>承辦人簽名：</t>
    <phoneticPr fontId="4" type="noConversion"/>
  </si>
  <si>
    <t xml:space="preserve"> 用印處：</t>
    <phoneticPr fontId="4" type="noConversion"/>
  </si>
  <si>
    <t>付款廠商之公司大小章</t>
    <phoneticPr fontId="4" type="noConversion"/>
  </si>
  <si>
    <t>用印處：</t>
    <phoneticPr fontId="4" type="noConversion"/>
  </si>
  <si>
    <t>民國</t>
    <phoneticPr fontId="4" type="noConversion"/>
  </si>
  <si>
    <t>日</t>
    <phoneticPr fontId="4" type="noConversion"/>
  </si>
  <si>
    <t>※文件用印簽名完畢可隨樣品與簽名申請書一併寄至各區服務據點，並署名*超微量工業安全實驗室 收</t>
    <phoneticPr fontId="4" type="noConversion"/>
  </si>
  <si>
    <t>委託檢測聲明書</t>
  </si>
  <si>
    <t>※ 如第一頁申請廠商非送測產品的生產製造或品牌所有者，需填寫與用印此聲明書，</t>
  </si>
  <si>
    <t>受</t>
    <phoneticPr fontId="4" type="noConversion"/>
  </si>
  <si>
    <t>公司委託，送</t>
    <phoneticPr fontId="4" type="noConversion"/>
  </si>
  <si>
    <t>產品至</t>
    <phoneticPr fontId="4" type="noConversion"/>
  </si>
  <si>
    <t>台灣檢驗科技股份有限公司檢驗，因本公司與客戶協定關係，</t>
    <phoneticPr fontId="4" type="noConversion"/>
  </si>
  <si>
    <t>測試報告上資料需如下呈現：</t>
    <phoneticPr fontId="4" type="noConversion"/>
  </si>
  <si>
    <t>※報告廠商抬頭需填寫</t>
    <phoneticPr fontId="4" type="noConversion"/>
  </si>
  <si>
    <t>※生產或供應廠商需填寫</t>
    <phoneticPr fontId="4" type="noConversion"/>
  </si>
  <si>
    <t>※產品名稱需填寫</t>
    <phoneticPr fontId="4" type="noConversion"/>
  </si>
  <si>
    <t>以上所有資料均取得此公司同意，若日後因上列之原因，造成台灣檢驗科技股份有限公司</t>
    <phoneticPr fontId="4" type="noConversion"/>
  </si>
  <si>
    <t>出具之此份報告，有任何法律訴訟或名譽受損之疑，</t>
    <phoneticPr fontId="4" type="noConversion"/>
  </si>
  <si>
    <t xml:space="preserve">一律由本公司                                                     </t>
    <phoneticPr fontId="4" type="noConversion"/>
  </si>
  <si>
    <t>申請公司經辦人</t>
    <phoneticPr fontId="4" type="noConversion"/>
  </si>
  <si>
    <t xml:space="preserve">                          </t>
    <phoneticPr fontId="4" type="noConversion"/>
  </si>
  <si>
    <t xml:space="preserve">申請公司簽章(大小章) </t>
    <phoneticPr fontId="4" type="noConversion"/>
  </si>
  <si>
    <t>委託公司經辦人</t>
    <phoneticPr fontId="4" type="noConversion"/>
  </si>
  <si>
    <t>委託公司簽章(大小章)</t>
    <phoneticPr fontId="4"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</si>
  <si>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</si>
  <si>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</si>
  <si>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</si>
  <si>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</si>
  <si>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</si>
  <si>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</si>
  <si>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</si>
  <si>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</si>
  <si>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</si>
  <si>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</si>
  <si>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</si>
  <si>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</si>
  <si>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</si>
  <si>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</si>
  <si>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</si>
  <si>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</si>
  <si>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</si>
  <si>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</si>
  <si>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</si>
  <si>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</si>
  <si>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</si>
  <si>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</si>
  <si>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</si>
  <si>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</si>
  <si>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</si>
  <si>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</si>
  <si>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</si>
  <si>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4" type="noConversion"/>
  </si>
  <si>
    <t>統一編號：</t>
    <phoneticPr fontId="4" type="noConversion"/>
  </si>
  <si>
    <t>聯絡電話： </t>
    <phoneticPr fontId="4" type="noConversion"/>
  </si>
  <si>
    <t>傳真：</t>
    <phoneticPr fontId="4" type="noConversion"/>
  </si>
  <si>
    <t>E-mail：</t>
    <phoneticPr fontId="4" type="noConversion"/>
  </si>
  <si>
    <t>                                                    </t>
    <phoneticPr fontId="4"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</si>
  <si>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4"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</si>
  <si>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4"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</si>
  <si>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4"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</si>
  <si>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4" type="noConversion"/>
  </si>
  <si>
    <r>
      <t>用印日期</t>
    </r>
    <r>
      <rPr>
        <b/>
        <sz val="8"/>
        <color rgb="FFFF0000"/>
        <rFont val="Arial"/>
        <family val="2"/>
      </rPr>
      <t>(yyyy.mm.dd)</t>
    </r>
    <r>
      <rPr>
        <b/>
        <sz val="8"/>
        <color theme="1"/>
        <rFont val="Arial"/>
        <family val="2"/>
      </rPr>
      <t>:</t>
    </r>
    <phoneticPr fontId="4"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</si>
  <si>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4" type="noConversion"/>
  </si>
  <si>
    <t>提供服務據點如下：</t>
    <phoneticPr fontId="4"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</si>
  <si>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</si>
  <si>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</si>
  <si>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</si>
  <si>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4"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</si>
  <si>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</si>
  <si>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</si>
  <si>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</si>
  <si>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4"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</si>
  <si>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</si>
  <si>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</si>
  <si>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4"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</si>
  <si>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</si>
  <si>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</si>
  <si>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</si>
  <si>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</si>
  <si>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</si>
  <si>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</si>
  <si>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</si>
  <si>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</si>
  <si>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</si>
  <si>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</si>
  <si>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</si>
  <si>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</si>
  <si>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</si>
  <si>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</si>
  <si>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超微量工業安全實驗室委託試驗申請書- 醫療器材(滅菌確效)試驗</t>
    <phoneticPr fontId="4" type="noConversion"/>
  </si>
  <si>
    <t>Ultra Trace and Industrial Safety Hygiene Laboratory Application Form - Medical Device (Sterilization)</t>
    <phoneticPr fontId="4" type="noConversion"/>
  </si>
  <si>
    <t>2026.03.02</t>
    <phoneticPr fontId="4"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</si>
  <si>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4" type="noConversion"/>
  </si>
  <si>
    <t xml:space="preserve">※ 項目前有標示★符號表示為TFDA認證項目，◎符號表示為TAF認證項目★ Indicated as TFDA Accreditation Testing Field. ◎ Indicated as TAF Accreditation Testing Field. </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</si>
</sst>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65">
    <font>
      <sz val="11"/>
      <color theme="1"/>
      <name val="新細明體"/>
      <family val="2"/>
      <charset val="136"/>
      <scheme val="minor"/>
    </font>
    <font>
      <b/>
      <sz val="11"/>
      <color theme="1"/>
      <name val="新細明體"/>
      <family val="2"/>
      <charset val="136"/>
      <scheme val="minor"/>
    </font>
    <font>
      <u/>
      <sz val="11"/>
      <color theme="10"/>
      <name val="新細明體"/>
      <family val="2"/>
      <charset val="136"/>
      <scheme val="minor"/>
    </font>
    <font>
      <b/>
      <sz val="12"/>
      <name val="微軟正黑體"/>
      <family val="2"/>
      <charset val="136"/>
    </font>
    <font>
      <sz val="9"/>
      <name val="新細明體"/>
      <family val="2"/>
      <charset val="136"/>
      <scheme val="minor"/>
    </font>
    <font>
      <sz val="9"/>
      <color theme="1"/>
      <name val="新細明體"/>
      <family val="2"/>
      <charset val="136"/>
      <scheme val="minor"/>
    </font>
    <font>
      <b/>
      <sz val="8"/>
      <color rgb="FFFF0000"/>
      <name val="微軟正黑體"/>
      <family val="2"/>
      <charset val="136"/>
    </font>
    <font>
      <sz val="8"/>
      <color theme="1"/>
      <name val="新細明體"/>
      <family val="2"/>
      <charset val="136"/>
      <scheme val="minor"/>
    </font>
    <font>
      <b/>
      <sz val="9"/>
      <color rgb="FF000000"/>
      <name val="微軟正黑體"/>
      <family val="2"/>
      <charset val="136"/>
    </font>
    <font>
      <b/>
      <sz val="10"/>
      <color theme="5" tint="0.79998168889431442"/>
      <name val="微軟正黑體"/>
      <family val="2"/>
      <charset val="136"/>
    </font>
    <font>
      <b/>
      <sz val="8"/>
      <color theme="1"/>
      <name val="新細明體"/>
      <family val="2"/>
      <charset val="136"/>
      <scheme val="minor"/>
    </font>
    <font>
      <sz val="11"/>
      <color rgb="FFFFFFFF"/>
      <name val="微軟正黑體"/>
      <family val="2"/>
      <charset val="136"/>
    </font>
    <font>
      <sz val="9"/>
      <color rgb="FF000000"/>
      <name val="微軟正黑體"/>
      <family val="2"/>
      <charset val="136"/>
    </font>
    <font>
      <sz val="11"/>
      <color theme="1"/>
      <name val="微軟正黑體"/>
      <family val="2"/>
      <charset val="136"/>
    </font>
    <font>
      <sz val="11"/>
      <color theme="0"/>
      <name val="微軟正黑體"/>
      <family val="2"/>
      <charset val="136"/>
    </font>
    <font>
      <sz val="9"/>
      <color rgb="FFFFFFFF"/>
      <name val="微軟正黑體"/>
      <family val="2"/>
      <charset val="136"/>
    </font>
    <font>
      <sz val="9"/>
      <color theme="1"/>
      <name val="微軟正黑體"/>
      <family val="2"/>
      <charset val="136"/>
    </font>
    <font>
      <b/>
      <u/>
      <sz val="14"/>
      <color theme="10"/>
      <name val="新細明體"/>
      <family val="1"/>
      <charset val="136"/>
      <scheme val="minor"/>
    </font>
    <font>
      <sz val="8"/>
      <color rgb="FF000000"/>
      <name val="微軟正黑體"/>
      <family val="2"/>
      <charset val="136"/>
    </font>
    <font>
      <sz val="10"/>
      <color theme="1"/>
      <name val="微軟正黑體"/>
      <family val="2"/>
      <charset val="136"/>
    </font>
    <font>
      <sz val="11"/>
      <color theme="0"/>
      <name val="新細明體"/>
      <family val="2"/>
      <charset val="136"/>
      <scheme val="minor"/>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sz val="8"/>
      <color theme="1"/>
      <name val="Arial"/>
      <family val="2"/>
    </font>
    <font>
      <b/>
      <sz val="11"/>
      <color theme="0"/>
      <name val="微軟正黑體"/>
      <family val="2"/>
      <charset val="136"/>
    </font>
    <font>
      <sz val="9"/>
      <color theme="1"/>
      <name val="Arial Unicode MS"/>
      <family val="2"/>
      <charset val="136"/>
    </font>
    <font>
      <sz val="9"/>
      <color theme="1"/>
      <name val="Arial"/>
      <family val="2"/>
      <charset val="136"/>
    </font>
    <font>
      <sz val="9"/>
      <color theme="1"/>
      <name val="Arial"/>
      <family val="2"/>
    </font>
    <font>
      <sz val="10"/>
      <color theme="1"/>
      <name val="Arial"/>
      <family val="2"/>
    </font>
    <font>
      <sz val="10"/>
      <color rgb="FF000000"/>
      <name val="Arial"/>
      <family val="2"/>
    </font>
    <font>
      <sz val="10"/>
      <name val="Arial"/>
      <family val="2"/>
    </font>
    <font>
      <sz val="10"/>
      <color rgb="FF000000"/>
      <name val="Arial"/>
      <family val="2"/>
      <charset val="136"/>
    </font>
    <font>
      <sz val="11"/>
      <color rgb="FFFFFFFF"/>
      <name val="新細明體"/>
      <family val="2"/>
      <charset val="136"/>
      <scheme val="minor"/>
    </font>
    <font>
      <b/>
      <sz val="11"/>
      <color theme="1"/>
      <name val="Arial"/>
      <family val="2"/>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sz val="10"/>
      <name val="微軟正黑體"/>
      <family val="2"/>
      <charset val="136"/>
    </font>
    <font>
      <b/>
      <sz val="10"/>
      <name val="Arial"/>
      <family val="2"/>
      <charset val="136"/>
    </font>
    <font>
      <b/>
      <sz val="10"/>
      <name val="微軟正黑體"/>
      <family val="2"/>
      <charset val="136"/>
    </font>
    <font>
      <b/>
      <sz val="10"/>
      <name val="Arial"/>
      <family val="2"/>
    </font>
    <font>
      <b/>
      <sz val="11"/>
      <color rgb="FFFFFF00"/>
      <name val="微軟正黑體"/>
      <family val="2"/>
      <charset val="136"/>
    </font>
    <font>
      <b/>
      <sz val="10"/>
      <color rgb="FFFFFF00"/>
      <name val="微軟正黑體"/>
      <family val="2"/>
      <charset val="136"/>
    </font>
    <font>
      <b/>
      <sz val="12"/>
      <color theme="0"/>
      <name val="微軟正黑體"/>
      <family val="2"/>
      <charset val="136"/>
    </font>
    <font>
      <sz val="10"/>
      <color rgb="FFFFFFFF"/>
      <name val="Arial"/>
      <family val="2"/>
    </font>
    <font>
      <sz val="10"/>
      <color theme="1"/>
      <name val="Arial"/>
      <family val="2"/>
      <charset val="136"/>
    </font>
    <font>
      <b/>
      <u/>
      <sz val="11"/>
      <color rgb="FFFFFF00"/>
      <name val="Arial Unicode MS"/>
      <family val="2"/>
      <charset val="136"/>
    </font>
    <font>
      <b/>
      <sz val="10"/>
      <color theme="1"/>
      <name val="Arial"/>
      <family val="2"/>
      <charset val="136"/>
    </font>
    <font>
      <b/>
      <vertAlign val="superscript"/>
      <sz val="9"/>
      <color rgb="FFFF0000"/>
      <name val="微軟正黑體"/>
      <family val="2"/>
      <charset val="136"/>
    </font>
    <font>
      <b/>
      <sz val="10"/>
      <color theme="1"/>
      <name val="微軟正黑體"/>
      <family val="2"/>
      <charset val="136"/>
    </font>
    <font>
      <b/>
      <sz val="10"/>
      <color theme="1"/>
      <name val="Arial"/>
      <family val="2"/>
    </font>
    <font>
      <b/>
      <sz val="8"/>
      <color rgb="FFFF0000"/>
      <name val="Arial"/>
      <family val="2"/>
    </font>
    <font>
      <b/>
      <sz val="10"/>
      <color rgb="FFFF0000"/>
      <name val="Arial"/>
      <family val="2"/>
    </font>
    <font>
      <b/>
      <vertAlign val="superscript"/>
      <sz val="8"/>
      <color rgb="FFFF0000"/>
      <name val="微軟正黑體"/>
      <family val="2"/>
      <charset val="136"/>
    </font>
    <font>
      <b/>
      <sz val="10"/>
      <color rgb="FF000000"/>
      <name val="Arial"/>
      <family val="2"/>
      <charset val="136"/>
    </font>
    <font>
      <sz val="11"/>
      <color rgb="FFFFFF00"/>
      <name val="新細明體"/>
      <family val="2"/>
      <charset val="136"/>
      <scheme val="minor"/>
    </font>
    <font>
      <b/>
      <u/>
      <sz val="12"/>
      <color rgb="FFFFFF00"/>
      <name val="微軟正黑體"/>
      <family val="2"/>
      <charset val="136"/>
    </font>
    <font>
      <b/>
      <sz val="8"/>
      <color rgb="FFFF0000"/>
      <name val="Arial"/>
      <family val="2"/>
      <charset val="136"/>
    </font>
    <font>
      <sz val="8"/>
      <name val="Arial"/>
      <family val="2"/>
    </font>
    <font>
      <b/>
      <u/>
      <sz val="16"/>
      <color rgb="FFFFFF00"/>
      <name val="微軟正黑體"/>
      <family val="2"/>
      <charset val="136"/>
    </font>
    <font>
      <b/>
      <sz val="10"/>
      <color rgb="FF000000"/>
      <name val="Microsoft JhengHei"/>
      <family val="2"/>
    </font>
    <font>
      <b/>
      <sz val="10"/>
      <color rgb="FFFFFFFF"/>
      <name val="Arial"/>
      <family val="2"/>
      <charset val="136"/>
    </font>
    <font>
      <b/>
      <sz val="10"/>
      <name val="Microsoft JhengHei"/>
      <family val="2"/>
    </font>
    <font>
      <b/>
      <u/>
      <sz val="11"/>
      <color rgb="FFFFFF00"/>
      <name val="微軟正黑體"/>
      <family val="2"/>
      <charset val="136"/>
    </font>
    <font>
      <b/>
      <u/>
      <sz val="11"/>
      <color theme="5" tint="0.59999389629810485"/>
      <name val="微軟正黑體"/>
      <family val="2"/>
      <charset val="136"/>
    </font>
    <font>
      <b/>
      <sz val="10"/>
      <color rgb="FFFFFFFF"/>
      <name val="Arial"/>
      <family val="2"/>
    </font>
    <font>
      <sz val="10"/>
      <color rgb="FF000000"/>
      <name val="微軟正黑體"/>
      <family val="2"/>
      <charset val="136"/>
    </font>
    <font>
      <sz val="8"/>
      <color rgb="FF000000"/>
      <name val="Arial"/>
      <family val="2"/>
    </font>
    <font>
      <b/>
      <sz val="7"/>
      <color rgb="FFFF0000"/>
      <name val="Arial"/>
      <family val="2"/>
      <charset val="136"/>
    </font>
    <font>
      <b/>
      <sz val="7"/>
      <color rgb="FFFF0000"/>
      <name val="微軟正黑體"/>
      <family val="2"/>
      <charset val="136"/>
    </font>
    <font>
      <b/>
      <sz val="7"/>
      <color rgb="FFFF0000"/>
      <name val="Arial"/>
      <family val="2"/>
    </font>
    <font>
      <b/>
      <sz val="7"/>
      <name val="Arial"/>
      <family val="2"/>
    </font>
    <font>
      <sz val="7"/>
      <name val="Arial"/>
      <family val="2"/>
    </font>
    <font>
      <b/>
      <sz val="10"/>
      <color rgb="FFFF0000"/>
      <name val="Arial"/>
      <family val="2"/>
      <charset val="136"/>
    </font>
    <font>
      <sz val="9"/>
      <color rgb="FF000000"/>
      <name val="Arial"/>
      <family val="2"/>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8"/>
      <color rgb="FF000000"/>
      <name val="Arial"/>
      <family val="2"/>
    </font>
    <font>
      <b/>
      <sz val="9"/>
      <color rgb="FFFFFFFF"/>
      <name val="Arial"/>
      <family val="2"/>
    </font>
    <font>
      <sz val="9"/>
      <name val="微軟正黑體"/>
      <family val="2"/>
      <charset val="136"/>
    </font>
    <font>
      <sz val="9"/>
      <name val="Arial"/>
      <family val="2"/>
    </font>
    <font>
      <b/>
      <sz val="9"/>
      <color rgb="FF000000"/>
      <name val="Arial"/>
      <family val="2"/>
    </font>
    <font>
      <sz val="10"/>
      <name val="Arial"/>
      <family val="2"/>
      <charset val="136"/>
    </font>
    <font>
      <b/>
      <u/>
      <sz val="8"/>
      <color rgb="FFFFFF00"/>
      <name val="微軟正黑體"/>
      <family val="2"/>
      <charset val="136"/>
    </font>
    <font>
      <b/>
      <sz val="7"/>
      <color rgb="FF000000"/>
      <name val="Arial"/>
      <family val="2"/>
    </font>
    <font>
      <b/>
      <sz val="7"/>
      <color rgb="FF000000"/>
      <name val="微軟正黑體"/>
      <family val="2"/>
      <charset val="136"/>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sz val="11"/>
      <color rgb="FFFFFFFF"/>
      <name val="Arial"/>
      <family val="2"/>
    </font>
    <font>
      <b/>
      <sz val="9"/>
      <color rgb="FF000000"/>
      <name val="Arial"/>
      <family val="2"/>
      <charset val="136"/>
    </font>
    <font>
      <b/>
      <sz val="6"/>
      <color rgb="FFFF0000"/>
      <name val="Arial"/>
      <family val="2"/>
      <charset val="136"/>
    </font>
    <font>
      <sz val="6"/>
      <name val="Arial"/>
      <family val="2"/>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b/>
      <sz val="8"/>
      <color theme="1"/>
      <name val="微軟正黑體"/>
      <family val="2"/>
      <charset val="136"/>
    </font>
    <font>
      <b/>
      <sz val="11"/>
      <color theme="1"/>
      <name val="微軟正黑體"/>
      <family val="2"/>
      <charset val="136"/>
    </font>
    <font>
      <b/>
      <sz val="8"/>
      <name val="Arial"/>
      <family val="2"/>
    </font>
    <font>
      <sz val="6"/>
      <color theme="1"/>
      <name val="Arial"/>
      <family val="2"/>
      <charset val="136"/>
    </font>
    <font>
      <sz val="6"/>
      <color theme="1"/>
      <name val="微軟正黑體"/>
      <family val="2"/>
      <charset val="136"/>
    </font>
    <font>
      <sz val="6"/>
      <color theme="1"/>
      <name val="Arial"/>
      <family val="2"/>
    </font>
    <font>
      <sz val="6"/>
      <color theme="1"/>
      <name val="Arial Unicode MS"/>
      <family val="2"/>
      <charset val="136"/>
    </font>
    <font>
      <sz val="6"/>
      <color theme="0" tint="-0.499984740745262"/>
      <name val="Arial"/>
      <family val="2"/>
    </font>
    <font>
      <sz val="11"/>
      <color theme="1"/>
      <name val="Arial"/>
      <family val="2"/>
    </font>
    <font>
      <sz val="6"/>
      <name val="微軟正黑體"/>
      <family val="2"/>
      <charset val="136"/>
    </font>
    <font>
      <b/>
      <sz val="11"/>
      <color rgb="FF000000"/>
      <name val="Arial"/>
      <family val="2"/>
      <charset val="136"/>
    </font>
    <font>
      <b/>
      <sz val="8"/>
      <color rgb="FF000000"/>
      <name val="Arial"/>
      <family val="2"/>
      <charset val="136"/>
    </font>
    <font>
      <b/>
      <sz val="8"/>
      <color rgb="FF000000"/>
      <name val="微軟正黑體"/>
      <family val="2"/>
      <charset val="136"/>
    </font>
    <font>
      <b/>
      <sz val="7"/>
      <color theme="1"/>
      <name val="Arial"/>
      <family val="2"/>
    </font>
    <font>
      <sz val="12"/>
      <color theme="1"/>
      <name val="Arial"/>
      <family val="2"/>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sz val="9"/>
      <color rgb="FFFFFFFF"/>
      <name val="Arial"/>
      <family val="2"/>
    </font>
    <font>
      <b/>
      <sz val="10"/>
      <color theme="1"/>
      <name val="Microsoft JhengHei"/>
      <family val="2"/>
      <charset val="136"/>
    </font>
    <font>
      <b/>
      <sz val="8"/>
      <color theme="1"/>
      <name val="Microsoft JhengHei"/>
      <family val="2"/>
      <charset val="136"/>
    </font>
    <font>
      <b/>
      <sz val="9"/>
      <color theme="1"/>
      <name val="Arial"/>
      <family val="2"/>
    </font>
    <font>
      <b/>
      <sz val="8"/>
      <color indexed="81"/>
      <name val="微軟正黑體"/>
      <family val="2"/>
      <charset val="136"/>
    </font>
    <font>
      <b/>
      <u/>
      <sz val="8"/>
      <color indexed="81"/>
      <name val="微軟正黑體"/>
      <family val="2"/>
      <charset val="136"/>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b/>
      <sz val="8"/>
      <color rgb="FFFF6600"/>
      <name val="微軟正黑體"/>
      <family val="2"/>
      <charset val="136"/>
    </font>
    <font>
      <b/>
      <sz val="9"/>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s>
  <fills count="10">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2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auto="1"/>
      </top>
      <bottom style="thin">
        <color auto="1"/>
      </bottom>
      <diagonal/>
    </border>
    <border>
      <left style="thin">
        <color indexed="64"/>
      </left>
      <right/>
      <top/>
      <bottom style="thin">
        <color indexed="64"/>
      </bottom>
      <diagonal/>
    </border>
    <border>
      <left/>
      <right/>
      <top style="thin">
        <color auto="1"/>
      </top>
      <bottom style="thin">
        <color auto="1"/>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hair">
        <color indexed="64"/>
      </left>
      <right style="hair">
        <color indexed="64"/>
      </right>
      <top style="thin">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top/>
      <bottom style="double">
        <color indexed="64"/>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double">
        <color indexed="64"/>
      </right>
      <top/>
      <bottom style="medium">
        <color indexed="64"/>
      </bottom>
      <diagonal/>
    </border>
    <border>
      <left style="double">
        <color indexed="64"/>
      </left>
      <right/>
      <top/>
      <bottom style="medium">
        <color indexed="64"/>
      </bottom>
      <diagonal/>
    </border>
    <border>
      <left/>
      <right/>
      <top style="medium">
        <color indexed="64"/>
      </top>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medium">
        <color indexed="64"/>
      </left>
      <right/>
      <top/>
      <bottom style="double">
        <color indexed="64"/>
      </bottom>
      <diagonal/>
    </border>
    <border>
      <left style="double">
        <color indexed="64"/>
      </left>
      <right/>
      <top style="hair">
        <color indexed="64"/>
      </top>
      <bottom style="double">
        <color indexed="64"/>
      </bottom>
      <diagonal/>
    </border>
    <border>
      <left style="double">
        <color indexed="64"/>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s>
  <cellStyleXfs count="3">
    <xf numFmtId="0" fontId="0" fillId="0" borderId="0">
      <alignment vertical="center"/>
    </xf>
    <xf numFmtId="0" fontId="1" fillId="0" borderId="0" applyNumberFormat="0" applyFill="0" applyBorder="0" applyAlignment="0" applyProtection="0">
      <alignment vertical="center"/>
    </xf>
    <xf numFmtId="0" fontId="2" fillId="0" borderId="0" applyNumberFormat="0" applyFill="0" applyBorder="0" applyAlignment="0" applyProtection="0">
      <alignment vertical="center"/>
    </xf>
  </cellStyleXfs>
  <cellXfs count="731">
    <xf numFmtId="0" fontId="0" fillId="0" borderId="0" xfId="0">
      <alignment vertical="center"/>
    </xf>
    <xf numFmtId="49" fontId="44" fillId="4" borderId="18" xfId="0" applyNumberFormat="1" applyFont="1" applyFill="1" applyBorder="1" applyAlignment="1" applyProtection="1">
      <alignment horizontal="left" vertical="center" wrapText="1" shrinkToFit="1"/>
      <protection locked="0"/>
    </xf>
    <xf numFmtId="0" fontId="3" fillId="0" borderId="0" xfId="0" applyFont="1" applyAlignment="1">
      <alignment horizontal="center" vertical="center" wrapText="1"/>
    </xf>
    <xf numFmtId="0" fontId="5" fillId="0" borderId="0" xfId="0" applyFont="1">
      <alignment vertical="center"/>
    </xf>
    <xf numFmtId="0" fontId="4" fillId="0" borderId="0" xfId="0" applyFont="1">
      <alignment vertical="center"/>
    </xf>
    <xf numFmtId="0" fontId="0" fillId="0" borderId="0" xfId="0" applyProtection="1">
      <alignment vertical="center"/>
      <protection locked="0"/>
    </xf>
    <xf numFmtId="0" fontId="6" fillId="0" borderId="0" xfId="0" applyFont="1" applyAlignment="1">
      <alignment horizontal="center" vertical="center"/>
    </xf>
    <xf numFmtId="0" fontId="6" fillId="0" borderId="0" xfId="0" applyFont="1" applyAlignment="1">
      <alignment horizontal="center" vertical="center" wrapText="1"/>
    </xf>
    <xf numFmtId="49" fontId="6" fillId="0" borderId="0" xfId="0" applyNumberFormat="1" applyFont="1" applyAlignment="1">
      <alignment horizontal="center" vertical="center" wrapText="1"/>
    </xf>
    <xf numFmtId="0" fontId="7" fillId="0" borderId="0" xfId="0" applyFont="1">
      <alignment vertical="center"/>
    </xf>
    <xf numFmtId="0" fontId="9" fillId="3" borderId="0" xfId="0" applyFont="1" applyFill="1">
      <alignment vertical="center"/>
    </xf>
    <xf numFmtId="0" fontId="1" fillId="0" borderId="0" xfId="1">
      <alignment vertical="center"/>
    </xf>
    <xf numFmtId="0" fontId="10" fillId="0" borderId="0" xfId="1" applyFont="1" applyAlignment="1">
      <alignment vertical="top"/>
    </xf>
    <xf numFmtId="0" fontId="10" fillId="0" borderId="0" xfId="0" applyFont="1" applyAlignment="1">
      <alignment vertical="top"/>
    </xf>
    <xf numFmtId="0" fontId="11" fillId="4" borderId="4" xfId="0" applyFont="1" applyFill="1" applyBorder="1" applyProtection="1">
      <alignment vertical="center"/>
      <protection locked="0"/>
    </xf>
    <xf numFmtId="0" fontId="12" fillId="4" borderId="0" xfId="0" applyFont="1" applyFill="1" applyProtection="1">
      <alignment vertical="center"/>
      <protection locked="0"/>
    </xf>
    <xf numFmtId="0" fontId="13" fillId="4" borderId="0" xfId="0" applyFont="1" applyFill="1" applyProtection="1">
      <alignment vertical="center"/>
      <protection locked="0"/>
    </xf>
    <xf numFmtId="0" fontId="13" fillId="4" borderId="5" xfId="0" applyFont="1" applyFill="1" applyBorder="1" applyProtection="1">
      <alignment vertical="center"/>
      <protection locked="0"/>
    </xf>
    <xf numFmtId="0" fontId="1" fillId="0" borderId="0" xfId="1" applyBorder="1">
      <alignment vertical="center"/>
    </xf>
    <xf numFmtId="0" fontId="14" fillId="4" borderId="6" xfId="0" applyFont="1" applyFill="1" applyBorder="1" applyAlignment="1" applyProtection="1">
      <alignment horizontal="center" vertical="center"/>
      <protection locked="0"/>
    </xf>
    <xf numFmtId="0" fontId="15" fillId="4" borderId="0" xfId="0" applyFont="1" applyFill="1" applyProtection="1">
      <alignment vertical="center"/>
      <protection locked="0"/>
    </xf>
    <xf numFmtId="0" fontId="15" fillId="4" borderId="4" xfId="0" applyFont="1" applyFill="1" applyBorder="1" applyProtection="1">
      <alignment vertical="center"/>
      <protection locked="0"/>
    </xf>
    <xf numFmtId="0" fontId="16" fillId="4" borderId="0" xfId="0" applyFont="1" applyFill="1" applyAlignment="1" applyProtection="1">
      <alignment horizontal="left" vertical="center"/>
      <protection locked="0"/>
    </xf>
    <xf numFmtId="0" fontId="16" fillId="4" borderId="0" xfId="0" applyFont="1" applyFill="1" applyProtection="1">
      <alignment vertical="center"/>
      <protection locked="0"/>
    </xf>
    <xf numFmtId="0" fontId="16" fillId="4" borderId="5" xfId="0" applyFont="1" applyFill="1" applyBorder="1" applyProtection="1">
      <alignment vertical="center"/>
      <protection locked="0"/>
    </xf>
    <xf numFmtId="0" fontId="11" fillId="4" borderId="0" xfId="0" applyFont="1" applyFill="1" applyProtection="1">
      <alignment vertical="center"/>
      <protection locked="0"/>
    </xf>
    <xf numFmtId="0" fontId="15" fillId="4" borderId="7" xfId="0" applyFont="1" applyFill="1" applyBorder="1" applyProtection="1">
      <alignment vertical="center"/>
      <protection locked="0"/>
    </xf>
    <xf numFmtId="0" fontId="12" fillId="4" borderId="8" xfId="0" applyFont="1" applyFill="1" applyBorder="1" applyProtection="1">
      <alignment vertical="center"/>
      <protection locked="0"/>
    </xf>
    <xf numFmtId="0" fontId="13" fillId="4" borderId="8" xfId="0" applyFont="1" applyFill="1" applyBorder="1" applyProtection="1">
      <alignment vertical="center"/>
      <protection locked="0"/>
    </xf>
    <xf numFmtId="0" fontId="13" fillId="4" borderId="9" xfId="0" applyFont="1" applyFill="1" applyBorder="1" applyProtection="1">
      <alignment vertical="center"/>
      <protection locked="0"/>
    </xf>
    <xf numFmtId="0" fontId="13" fillId="4" borderId="10" xfId="0" applyFont="1" applyFill="1" applyBorder="1" applyProtection="1">
      <alignment vertical="center"/>
      <protection locked="0"/>
    </xf>
    <xf numFmtId="0" fontId="18" fillId="0" borderId="0" xfId="0" applyFont="1" applyProtection="1">
      <alignment vertical="center"/>
      <protection locked="0"/>
    </xf>
    <xf numFmtId="0" fontId="16" fillId="0" borderId="0" xfId="0" applyFont="1" applyAlignment="1" applyProtection="1">
      <alignment vertical="center" wrapText="1"/>
      <protection locked="0"/>
    </xf>
    <xf numFmtId="0" fontId="16" fillId="0" borderId="0" xfId="0" quotePrefix="1" applyFont="1" applyAlignment="1" applyProtection="1">
      <alignment vertical="center" wrapText="1"/>
      <protection locked="0"/>
    </xf>
    <xf numFmtId="0" fontId="19" fillId="0" borderId="0" xfId="0" applyFont="1" applyAlignment="1" applyProtection="1">
      <alignment vertical="center" wrapText="1"/>
      <protection locked="0"/>
    </xf>
    <xf numFmtId="0" fontId="26" fillId="4" borderId="8" xfId="0" applyFont="1" applyFill="1" applyBorder="1" applyProtection="1">
      <alignment vertical="center"/>
      <protection locked="0"/>
    </xf>
    <xf numFmtId="0" fontId="13" fillId="0" borderId="0" xfId="0" applyFont="1">
      <alignment vertical="center"/>
    </xf>
    <xf numFmtId="0" fontId="27" fillId="0" borderId="0" xfId="0" applyFont="1" applyAlignment="1">
      <alignment horizontal="center" vertical="center"/>
    </xf>
    <xf numFmtId="0" fontId="28" fillId="0" borderId="0" xfId="0" applyFont="1" applyProtection="1">
      <alignment vertical="center"/>
      <protection locked="0"/>
    </xf>
    <xf numFmtId="0" fontId="29" fillId="4" borderId="12" xfId="0" applyFont="1" applyFill="1" applyBorder="1" applyProtection="1">
      <alignment vertical="center"/>
      <protection locked="0"/>
    </xf>
    <xf numFmtId="0" fontId="30" fillId="4" borderId="13" xfId="0" applyFont="1" applyFill="1" applyBorder="1" applyProtection="1">
      <alignment vertical="center"/>
      <protection locked="0"/>
    </xf>
    <xf numFmtId="0" fontId="30" fillId="4" borderId="14" xfId="0" applyFont="1" applyFill="1" applyBorder="1" applyProtection="1">
      <alignment vertical="center"/>
      <protection locked="0"/>
    </xf>
    <xf numFmtId="0" fontId="29" fillId="4" borderId="15" xfId="0" applyFont="1" applyFill="1" applyBorder="1" applyAlignment="1">
      <alignment horizontal="center" vertical="center" shrinkToFit="1"/>
    </xf>
    <xf numFmtId="0" fontId="30" fillId="4" borderId="0" xfId="0" applyFont="1" applyFill="1" applyAlignment="1">
      <alignment horizontal="center" vertical="center" shrinkToFit="1"/>
    </xf>
    <xf numFmtId="0" fontId="31" fillId="4" borderId="15" xfId="0" applyFont="1" applyFill="1" applyBorder="1">
      <alignment vertical="center"/>
    </xf>
    <xf numFmtId="0" fontId="32" fillId="4" borderId="0" xfId="0" applyFont="1" applyFill="1">
      <alignment vertical="center"/>
    </xf>
    <xf numFmtId="0" fontId="33" fillId="4" borderId="0" xfId="0" applyFont="1" applyFill="1" applyAlignment="1" applyProtection="1">
      <alignment vertical="center" shrinkToFit="1"/>
      <protection locked="0"/>
    </xf>
    <xf numFmtId="0" fontId="34" fillId="4" borderId="0" xfId="0" applyFont="1" applyFill="1">
      <alignment vertical="center"/>
    </xf>
    <xf numFmtId="0" fontId="33" fillId="4" borderId="16" xfId="0" applyFont="1" applyFill="1" applyBorder="1" applyAlignment="1" applyProtection="1">
      <alignment vertical="center" shrinkToFit="1"/>
      <protection locked="0"/>
    </xf>
    <xf numFmtId="0" fontId="20" fillId="0" borderId="0" xfId="0" applyFont="1">
      <alignment vertical="center"/>
    </xf>
    <xf numFmtId="0" fontId="35" fillId="0" borderId="0" xfId="0" applyFont="1">
      <alignment vertical="center"/>
    </xf>
    <xf numFmtId="0" fontId="36" fillId="5" borderId="15" xfId="0" applyFont="1" applyFill="1" applyBorder="1" applyAlignment="1" applyProtection="1">
      <alignment vertical="center" textRotation="255"/>
      <protection locked="0"/>
    </xf>
    <xf numFmtId="0" fontId="37" fillId="5" borderId="16" xfId="0" applyFont="1" applyFill="1" applyBorder="1" applyAlignment="1" applyProtection="1">
      <alignment vertical="center" textRotation="180"/>
      <protection locked="0"/>
    </xf>
    <xf numFmtId="0" fontId="32" fillId="4" borderId="17" xfId="0" applyFont="1" applyFill="1" applyBorder="1" applyProtection="1">
      <alignment vertical="center"/>
      <protection locked="0"/>
    </xf>
    <xf numFmtId="0" fontId="32" fillId="4" borderId="18" xfId="0" applyFont="1" applyFill="1" applyBorder="1" applyProtection="1">
      <alignment vertical="center"/>
      <protection locked="0"/>
    </xf>
    <xf numFmtId="0" fontId="32" fillId="4" borderId="19" xfId="0" applyFont="1" applyFill="1" applyBorder="1" applyProtection="1">
      <alignment vertical="center"/>
      <protection locked="0"/>
    </xf>
    <xf numFmtId="49" fontId="33" fillId="4" borderId="20" xfId="0" applyNumberFormat="1" applyFont="1" applyFill="1" applyBorder="1" applyProtection="1">
      <alignment vertical="center"/>
      <protection locked="0"/>
    </xf>
    <xf numFmtId="49" fontId="33" fillId="4" borderId="18" xfId="0" applyNumberFormat="1" applyFont="1" applyFill="1" applyBorder="1" applyProtection="1">
      <alignment vertical="center"/>
      <protection locked="0"/>
    </xf>
    <xf numFmtId="49" fontId="33" fillId="4" borderId="19" xfId="0" applyNumberFormat="1" applyFont="1" applyFill="1" applyBorder="1" applyProtection="1">
      <alignment vertical="center"/>
      <protection locked="0"/>
    </xf>
    <xf numFmtId="49" fontId="32" fillId="4" borderId="20" xfId="0" applyNumberFormat="1" applyFont="1" applyFill="1" applyBorder="1" applyProtection="1">
      <alignment vertical="center"/>
      <protection locked="0"/>
    </xf>
    <xf numFmtId="49" fontId="32" fillId="4" borderId="18" xfId="0" applyNumberFormat="1" applyFont="1" applyFill="1" applyBorder="1" applyProtection="1">
      <alignment vertical="center"/>
      <protection locked="0"/>
    </xf>
    <xf numFmtId="49" fontId="33" fillId="4" borderId="21" xfId="0" applyNumberFormat="1" applyFont="1" applyFill="1" applyBorder="1" applyProtection="1">
      <alignment vertical="center"/>
      <protection locked="0"/>
    </xf>
    <xf numFmtId="0" fontId="27" fillId="0" borderId="0" xfId="0" applyFont="1">
      <alignment vertical="center"/>
    </xf>
    <xf numFmtId="0" fontId="37" fillId="5" borderId="12" xfId="0" applyFont="1" applyFill="1" applyBorder="1" applyAlignment="1" applyProtection="1">
      <alignment vertical="center" textRotation="255"/>
      <protection locked="0"/>
    </xf>
    <xf numFmtId="0" fontId="37" fillId="5" borderId="13" xfId="0" applyFont="1" applyFill="1" applyBorder="1" applyAlignment="1" applyProtection="1">
      <alignment vertical="center" textRotation="180"/>
      <protection locked="0"/>
    </xf>
    <xf numFmtId="49" fontId="43" fillId="4" borderId="22" xfId="0" applyNumberFormat="1" applyFont="1" applyFill="1" applyBorder="1" applyProtection="1">
      <alignment vertical="center"/>
      <protection locked="0"/>
    </xf>
    <xf numFmtId="49" fontId="43" fillId="4" borderId="23" xfId="0" applyNumberFormat="1" applyFont="1" applyFill="1" applyBorder="1" applyProtection="1">
      <alignment vertical="center"/>
      <protection locked="0"/>
    </xf>
    <xf numFmtId="49" fontId="43" fillId="4" borderId="24" xfId="0" applyNumberFormat="1" applyFont="1" applyFill="1" applyBorder="1" applyProtection="1">
      <alignment vertical="center"/>
      <protection locked="0"/>
    </xf>
    <xf numFmtId="49" fontId="33" fillId="4" borderId="26" xfId="0" applyNumberFormat="1" applyFont="1" applyFill="1" applyBorder="1" applyProtection="1">
      <alignment vertical="center"/>
      <protection locked="0"/>
    </xf>
    <xf numFmtId="49" fontId="33" fillId="4" borderId="23" xfId="0" applyNumberFormat="1" applyFont="1" applyFill="1" applyBorder="1" applyProtection="1">
      <alignment vertical="center"/>
      <protection locked="0"/>
    </xf>
    <xf numFmtId="49" fontId="33" fillId="4" borderId="25" xfId="0" applyNumberFormat="1" applyFont="1" applyFill="1" applyBorder="1" applyProtection="1">
      <alignment vertical="center"/>
      <protection locked="0"/>
    </xf>
    <xf numFmtId="0" fontId="37" fillId="5" borderId="0" xfId="0" applyFont="1" applyFill="1" applyAlignment="1" applyProtection="1">
      <alignment vertical="center" textRotation="180"/>
      <protection locked="0"/>
    </xf>
    <xf numFmtId="49" fontId="43" fillId="4" borderId="27" xfId="0" applyNumberFormat="1" applyFont="1" applyFill="1" applyBorder="1" applyProtection="1">
      <alignment vertical="center"/>
      <protection locked="0"/>
    </xf>
    <xf numFmtId="49" fontId="43" fillId="4" borderId="18" xfId="0" applyNumberFormat="1" applyFont="1" applyFill="1" applyBorder="1" applyProtection="1">
      <alignment vertical="center"/>
      <protection locked="0"/>
    </xf>
    <xf numFmtId="49" fontId="43" fillId="4" borderId="19" xfId="0" applyNumberFormat="1" applyFont="1" applyFill="1" applyBorder="1" applyProtection="1">
      <alignment vertical="center"/>
      <protection locked="0"/>
    </xf>
    <xf numFmtId="49" fontId="33" fillId="4" borderId="28" xfId="0" applyNumberFormat="1" applyFont="1" applyFill="1" applyBorder="1" applyProtection="1">
      <alignment vertical="center"/>
      <protection locked="0"/>
    </xf>
    <xf numFmtId="0" fontId="47" fillId="4" borderId="18" xfId="0" applyFont="1" applyFill="1" applyBorder="1" applyAlignment="1">
      <alignment horizontal="left" vertical="center" shrinkToFit="1"/>
    </xf>
    <xf numFmtId="49" fontId="43" fillId="4" borderId="29" xfId="0" applyNumberFormat="1" applyFont="1" applyFill="1" applyBorder="1" applyProtection="1">
      <alignment vertical="center"/>
      <protection locked="0"/>
    </xf>
    <xf numFmtId="49" fontId="43" fillId="4" borderId="0" xfId="0" applyNumberFormat="1" applyFont="1" applyFill="1" applyProtection="1">
      <alignment vertical="center"/>
      <protection locked="0"/>
    </xf>
    <xf numFmtId="49" fontId="43" fillId="4" borderId="30" xfId="0" applyNumberFormat="1" applyFont="1" applyFill="1" applyBorder="1" applyProtection="1">
      <alignment vertical="center"/>
      <protection locked="0"/>
    </xf>
    <xf numFmtId="49" fontId="42" fillId="4" borderId="20" xfId="0" applyNumberFormat="1" applyFont="1" applyFill="1" applyBorder="1" applyProtection="1">
      <alignment vertical="center"/>
      <protection locked="0"/>
    </xf>
    <xf numFmtId="49" fontId="42" fillId="4" borderId="18" xfId="0" applyNumberFormat="1" applyFont="1" applyFill="1" applyBorder="1" applyProtection="1">
      <alignment vertical="center"/>
      <protection locked="0"/>
    </xf>
    <xf numFmtId="49" fontId="42" fillId="4" borderId="19" xfId="0" applyNumberFormat="1" applyFont="1" applyFill="1" applyBorder="1" applyProtection="1">
      <alignment vertical="center"/>
      <protection locked="0"/>
    </xf>
    <xf numFmtId="0" fontId="48" fillId="0" borderId="0" xfId="0" applyFont="1" applyAlignment="1" applyProtection="1">
      <alignment horizontal="right" vertical="center" wrapText="1"/>
      <protection locked="0"/>
    </xf>
    <xf numFmtId="0" fontId="49" fillId="0" borderId="0" xfId="0" applyFont="1" applyAlignment="1" applyProtection="1">
      <alignment vertical="center" wrapText="1"/>
      <protection locked="0"/>
    </xf>
    <xf numFmtId="0" fontId="50" fillId="0" borderId="0" xfId="0" applyFont="1" applyAlignment="1">
      <alignment vertical="center" wrapText="1"/>
    </xf>
    <xf numFmtId="49" fontId="39" fillId="4" borderId="31" xfId="0" applyNumberFormat="1" applyFont="1" applyFill="1" applyBorder="1" applyProtection="1">
      <alignment vertical="center"/>
      <protection locked="0"/>
    </xf>
    <xf numFmtId="49" fontId="43" fillId="4" borderId="32" xfId="0" applyNumberFormat="1" applyFont="1" applyFill="1" applyBorder="1" applyProtection="1">
      <alignment vertical="center"/>
      <protection locked="0"/>
    </xf>
    <xf numFmtId="49" fontId="43" fillId="4" borderId="33" xfId="0" applyNumberFormat="1" applyFont="1" applyFill="1" applyBorder="1" applyProtection="1">
      <alignment vertical="center"/>
      <protection locked="0"/>
    </xf>
    <xf numFmtId="0" fontId="51" fillId="4" borderId="34" xfId="0" applyFont="1" applyFill="1" applyBorder="1" applyAlignment="1">
      <alignment vertical="center" shrinkToFit="1"/>
    </xf>
    <xf numFmtId="0" fontId="51" fillId="4" borderId="38" xfId="0" applyFont="1" applyFill="1" applyBorder="1" applyAlignment="1">
      <alignment vertical="center" shrinkToFit="1"/>
    </xf>
    <xf numFmtId="0" fontId="51" fillId="4" borderId="34" xfId="0" applyFont="1" applyFill="1" applyBorder="1" applyProtection="1">
      <alignment vertical="center"/>
      <protection locked="0"/>
    </xf>
    <xf numFmtId="0" fontId="31" fillId="4" borderId="35" xfId="0" applyFont="1" applyFill="1" applyBorder="1" applyProtection="1">
      <alignment vertical="center"/>
      <protection locked="0"/>
    </xf>
    <xf numFmtId="0" fontId="32" fillId="4" borderId="36" xfId="0" applyFont="1" applyFill="1" applyBorder="1" applyProtection="1">
      <alignment vertical="center"/>
      <protection locked="0"/>
    </xf>
    <xf numFmtId="0" fontId="32" fillId="4" borderId="37" xfId="0" applyFont="1" applyFill="1" applyBorder="1" applyProtection="1">
      <alignment vertical="center"/>
      <protection locked="0"/>
    </xf>
    <xf numFmtId="0" fontId="51" fillId="4" borderId="38" xfId="0" applyFont="1" applyFill="1" applyBorder="1" applyProtection="1">
      <alignment vertical="center"/>
      <protection locked="0"/>
    </xf>
    <xf numFmtId="0" fontId="31" fillId="4" borderId="36" xfId="0" applyFont="1" applyFill="1" applyBorder="1" applyProtection="1">
      <alignment vertical="center"/>
      <protection locked="0"/>
    </xf>
    <xf numFmtId="0" fontId="31" fillId="4" borderId="39" xfId="0" applyFont="1" applyFill="1" applyBorder="1" applyProtection="1">
      <alignment vertical="center"/>
      <protection locked="0"/>
    </xf>
    <xf numFmtId="49" fontId="31" fillId="4" borderId="27" xfId="0" applyNumberFormat="1" applyFont="1" applyFill="1" applyBorder="1" applyProtection="1">
      <alignment vertical="center"/>
      <protection locked="0"/>
    </xf>
    <xf numFmtId="49" fontId="31" fillId="4" borderId="18" xfId="0" applyNumberFormat="1" applyFont="1" applyFill="1" applyBorder="1" applyProtection="1">
      <alignment vertical="center"/>
      <protection locked="0"/>
    </xf>
    <xf numFmtId="49" fontId="31" fillId="4" borderId="19" xfId="0" applyNumberFormat="1" applyFont="1" applyFill="1" applyBorder="1" applyProtection="1">
      <alignment vertical="center"/>
      <protection locked="0"/>
    </xf>
    <xf numFmtId="49" fontId="33" fillId="4" borderId="36" xfId="0" applyNumberFormat="1" applyFont="1" applyFill="1" applyBorder="1" applyProtection="1">
      <alignment vertical="center"/>
      <protection locked="0"/>
    </xf>
    <xf numFmtId="49" fontId="33" fillId="4" borderId="39" xfId="0" applyNumberFormat="1" applyFont="1" applyFill="1" applyBorder="1" applyProtection="1">
      <alignment vertical="center"/>
      <protection locked="0"/>
    </xf>
    <xf numFmtId="49" fontId="59" fillId="4" borderId="31" xfId="0" applyNumberFormat="1" applyFont="1" applyFill="1" applyBorder="1" applyProtection="1">
      <alignment vertical="center"/>
      <protection locked="0"/>
    </xf>
    <xf numFmtId="49" fontId="59" fillId="4" borderId="32" xfId="0" applyNumberFormat="1" applyFont="1" applyFill="1" applyBorder="1" applyProtection="1">
      <alignment vertical="center"/>
      <protection locked="0"/>
    </xf>
    <xf numFmtId="49" fontId="59" fillId="4" borderId="33" xfId="0" applyNumberFormat="1" applyFont="1" applyFill="1" applyBorder="1" applyProtection="1">
      <alignment vertical="center"/>
      <protection locked="0"/>
    </xf>
    <xf numFmtId="49" fontId="59" fillId="9" borderId="40" xfId="0" applyNumberFormat="1" applyFont="1" applyFill="1" applyBorder="1" applyProtection="1">
      <alignment vertical="center"/>
      <protection locked="0"/>
    </xf>
    <xf numFmtId="49" fontId="59" fillId="9" borderId="41" xfId="0" applyNumberFormat="1" applyFont="1" applyFill="1" applyBorder="1" applyProtection="1">
      <alignment vertical="center"/>
      <protection locked="0"/>
    </xf>
    <xf numFmtId="49" fontId="59" fillId="9" borderId="42" xfId="0" applyNumberFormat="1" applyFont="1" applyFill="1" applyBorder="1" applyProtection="1">
      <alignment vertical="center"/>
      <protection locked="0"/>
    </xf>
    <xf numFmtId="49" fontId="32" fillId="4" borderId="44" xfId="0" applyNumberFormat="1" applyFont="1" applyFill="1" applyBorder="1" applyProtection="1">
      <alignment vertical="center"/>
      <protection locked="0"/>
    </xf>
    <xf numFmtId="49" fontId="32" fillId="4" borderId="23" xfId="0" applyNumberFormat="1" applyFont="1" applyFill="1" applyBorder="1" applyProtection="1">
      <alignment vertical="center"/>
      <protection locked="0"/>
    </xf>
    <xf numFmtId="49" fontId="33" fillId="4" borderId="24" xfId="0" applyNumberFormat="1" applyFont="1" applyFill="1" applyBorder="1" applyProtection="1">
      <alignment vertical="center"/>
      <protection locked="0"/>
    </xf>
    <xf numFmtId="49" fontId="32" fillId="4" borderId="26" xfId="0" applyNumberFormat="1" applyFont="1" applyFill="1" applyBorder="1" applyProtection="1">
      <alignment vertical="center"/>
      <protection locked="0"/>
    </xf>
    <xf numFmtId="49" fontId="32" fillId="4" borderId="24" xfId="0" applyNumberFormat="1" applyFont="1" applyFill="1" applyBorder="1" applyProtection="1">
      <alignment vertical="center"/>
      <protection locked="0"/>
    </xf>
    <xf numFmtId="49" fontId="33" fillId="4" borderId="45" xfId="0" applyNumberFormat="1" applyFont="1" applyFill="1" applyBorder="1" applyProtection="1">
      <alignment vertical="center"/>
      <protection locked="0"/>
    </xf>
    <xf numFmtId="49" fontId="32" fillId="4" borderId="17" xfId="0" applyNumberFormat="1" applyFont="1" applyFill="1" applyBorder="1" applyProtection="1">
      <alignment vertical="center"/>
      <protection locked="0"/>
    </xf>
    <xf numFmtId="49" fontId="32" fillId="4" borderId="19" xfId="0" applyNumberFormat="1" applyFont="1" applyFill="1" applyBorder="1" applyProtection="1">
      <alignment vertical="center"/>
      <protection locked="0"/>
    </xf>
    <xf numFmtId="0" fontId="62" fillId="0" borderId="0" xfId="0" applyFont="1" applyProtection="1">
      <alignment vertical="center"/>
      <protection locked="0"/>
    </xf>
    <xf numFmtId="0" fontId="36" fillId="5" borderId="51" xfId="0" applyFont="1" applyFill="1" applyBorder="1" applyAlignment="1" applyProtection="1">
      <alignment vertical="center" textRotation="255"/>
      <protection locked="0"/>
    </xf>
    <xf numFmtId="0" fontId="37" fillId="5" borderId="52" xfId="0" applyFont="1" applyFill="1" applyBorder="1" applyAlignment="1" applyProtection="1">
      <alignment vertical="center" textRotation="180"/>
      <protection locked="0"/>
    </xf>
    <xf numFmtId="49" fontId="32" fillId="4" borderId="15" xfId="0" applyNumberFormat="1" applyFont="1" applyFill="1" applyBorder="1" applyProtection="1">
      <alignment vertical="center"/>
      <protection locked="0"/>
    </xf>
    <xf numFmtId="49" fontId="32" fillId="4" borderId="0" xfId="0" applyNumberFormat="1" applyFont="1" applyFill="1" applyProtection="1">
      <alignment vertical="center"/>
      <protection locked="0"/>
    </xf>
    <xf numFmtId="49" fontId="33" fillId="4" borderId="53" xfId="0" applyNumberFormat="1" applyFont="1" applyFill="1" applyBorder="1" applyProtection="1">
      <alignment vertical="center"/>
      <protection locked="0"/>
    </xf>
    <xf numFmtId="49" fontId="33" fillId="4" borderId="54" xfId="0" applyNumberFormat="1" applyFont="1" applyFill="1" applyBorder="1" applyProtection="1">
      <alignment vertical="center"/>
      <protection locked="0"/>
    </xf>
    <xf numFmtId="49" fontId="33" fillId="4" borderId="55" xfId="0" applyNumberFormat="1" applyFont="1" applyFill="1" applyBorder="1" applyProtection="1">
      <alignment vertical="center"/>
      <protection locked="0"/>
    </xf>
    <xf numFmtId="49" fontId="32" fillId="4" borderId="53" xfId="0" applyNumberFormat="1" applyFont="1" applyFill="1" applyBorder="1" applyProtection="1">
      <alignment vertical="center"/>
      <protection locked="0"/>
    </xf>
    <xf numFmtId="49" fontId="32" fillId="4" borderId="54" xfId="0" applyNumberFormat="1" applyFont="1" applyFill="1" applyBorder="1" applyProtection="1">
      <alignment vertical="center"/>
      <protection locked="0"/>
    </xf>
    <xf numFmtId="49" fontId="33" fillId="4" borderId="56" xfId="0" applyNumberFormat="1" applyFont="1" applyFill="1" applyBorder="1" applyProtection="1">
      <alignment vertical="center"/>
      <protection locked="0"/>
    </xf>
    <xf numFmtId="0" fontId="51" fillId="4" borderId="2" xfId="0" applyFont="1" applyFill="1" applyBorder="1">
      <alignment vertical="center"/>
    </xf>
    <xf numFmtId="0" fontId="66" fillId="0" borderId="0" xfId="2" applyFont="1" applyProtection="1">
      <alignment vertical="center"/>
    </xf>
    <xf numFmtId="0" fontId="37" fillId="5" borderId="14" xfId="0" applyFont="1" applyFill="1" applyBorder="1" applyAlignment="1" applyProtection="1">
      <alignment vertical="center" textRotation="180"/>
      <protection locked="0"/>
    </xf>
    <xf numFmtId="0" fontId="51" fillId="4" borderId="12" xfId="0" applyFont="1" applyFill="1" applyBorder="1" applyProtection="1">
      <alignment vertical="center"/>
      <protection locked="0"/>
    </xf>
    <xf numFmtId="0" fontId="52" fillId="4" borderId="61" xfId="0" applyFont="1" applyFill="1" applyBorder="1" applyProtection="1">
      <alignment vertical="center"/>
      <protection locked="0"/>
    </xf>
    <xf numFmtId="0" fontId="32" fillId="4" borderId="62" xfId="0" applyFont="1" applyFill="1" applyBorder="1" applyProtection="1">
      <alignment vertical="center"/>
      <protection locked="0"/>
    </xf>
    <xf numFmtId="0" fontId="32" fillId="4" borderId="63" xfId="0" applyFont="1" applyFill="1" applyBorder="1" applyProtection="1">
      <alignment vertical="center"/>
      <protection locked="0"/>
    </xf>
    <xf numFmtId="0" fontId="64" fillId="4" borderId="61" xfId="0" applyFont="1" applyFill="1" applyBorder="1" applyProtection="1">
      <alignment vertical="center"/>
      <protection locked="0"/>
    </xf>
    <xf numFmtId="0" fontId="58" fillId="4" borderId="62" xfId="0" applyFont="1" applyFill="1" applyBorder="1" applyProtection="1">
      <alignment vertical="center"/>
      <protection locked="0"/>
    </xf>
    <xf numFmtId="0" fontId="58" fillId="4" borderId="13" xfId="0" applyFont="1" applyFill="1" applyBorder="1" applyProtection="1">
      <alignment vertical="center"/>
      <protection locked="0"/>
    </xf>
    <xf numFmtId="0" fontId="58" fillId="4" borderId="14" xfId="0" applyFont="1" applyFill="1" applyBorder="1" applyProtection="1">
      <alignment vertical="center"/>
      <protection locked="0"/>
    </xf>
    <xf numFmtId="0" fontId="37" fillId="5" borderId="15" xfId="0" applyFont="1" applyFill="1" applyBorder="1" applyAlignment="1" applyProtection="1">
      <alignment vertical="center" textRotation="255"/>
      <protection locked="0"/>
    </xf>
    <xf numFmtId="0" fontId="32" fillId="4" borderId="64" xfId="0" applyFont="1" applyFill="1" applyBorder="1" applyProtection="1">
      <alignment vertical="center"/>
      <protection locked="0"/>
    </xf>
    <xf numFmtId="49" fontId="33" fillId="4" borderId="65" xfId="0" applyNumberFormat="1" applyFont="1" applyFill="1" applyBorder="1" applyProtection="1">
      <alignment vertical="center"/>
      <protection locked="0"/>
    </xf>
    <xf numFmtId="0" fontId="68" fillId="0" borderId="38" xfId="0" applyFont="1" applyBorder="1" applyAlignment="1">
      <alignment vertical="center" shrinkToFit="1"/>
    </xf>
    <xf numFmtId="0" fontId="68" fillId="0" borderId="18" xfId="0" applyFont="1" applyBorder="1" applyAlignment="1">
      <alignment vertical="center" shrinkToFit="1"/>
    </xf>
    <xf numFmtId="0" fontId="61" fillId="0" borderId="18" xfId="0" applyFont="1" applyBorder="1" applyAlignment="1">
      <alignment vertical="center" shrinkToFit="1"/>
    </xf>
    <xf numFmtId="49" fontId="32" fillId="4" borderId="32" xfId="0" applyNumberFormat="1" applyFont="1" applyFill="1" applyBorder="1" applyProtection="1">
      <alignment vertical="center"/>
      <protection locked="0"/>
    </xf>
    <xf numFmtId="0" fontId="32" fillId="4" borderId="15" xfId="0" applyFont="1" applyFill="1" applyBorder="1" applyProtection="1">
      <alignment vertical="center"/>
      <protection locked="0"/>
    </xf>
    <xf numFmtId="0" fontId="32" fillId="4" borderId="0" xfId="0" applyFont="1" applyFill="1" applyProtection="1">
      <alignment vertical="center"/>
      <protection locked="0"/>
    </xf>
    <xf numFmtId="0" fontId="32" fillId="4" borderId="30" xfId="0" applyFont="1" applyFill="1" applyBorder="1" applyProtection="1">
      <alignment vertical="center"/>
      <protection locked="0"/>
    </xf>
    <xf numFmtId="49" fontId="32" fillId="4" borderId="55" xfId="0" applyNumberFormat="1" applyFont="1" applyFill="1" applyBorder="1" applyProtection="1">
      <alignment vertical="center"/>
      <protection locked="0"/>
    </xf>
    <xf numFmtId="0" fontId="72" fillId="4" borderId="66" xfId="0" applyFont="1" applyFill="1" applyBorder="1">
      <alignment vertical="center"/>
    </xf>
    <xf numFmtId="0" fontId="42" fillId="4" borderId="67" xfId="0" applyFont="1" applyFill="1" applyBorder="1" applyProtection="1">
      <alignment vertical="center"/>
      <protection locked="0"/>
    </xf>
    <xf numFmtId="0" fontId="42" fillId="4" borderId="68" xfId="0" applyFont="1" applyFill="1" applyBorder="1" applyProtection="1">
      <alignment vertical="center"/>
      <protection locked="0"/>
    </xf>
    <xf numFmtId="0" fontId="72" fillId="4" borderId="68" xfId="0" applyFont="1" applyFill="1" applyBorder="1" applyProtection="1">
      <alignment vertical="center"/>
      <protection locked="0"/>
    </xf>
    <xf numFmtId="0" fontId="42" fillId="4" borderId="61" xfId="0" applyFont="1" applyFill="1" applyBorder="1" applyProtection="1">
      <alignment vertical="center"/>
      <protection locked="0"/>
    </xf>
    <xf numFmtId="0" fontId="42" fillId="4" borderId="62" xfId="0" applyFont="1" applyFill="1" applyBorder="1" applyProtection="1">
      <alignment vertical="center"/>
      <protection locked="0"/>
    </xf>
    <xf numFmtId="0" fontId="42" fillId="4" borderId="63" xfId="0" applyFont="1" applyFill="1" applyBorder="1" applyProtection="1">
      <alignment vertical="center"/>
      <protection locked="0"/>
    </xf>
    <xf numFmtId="0" fontId="12" fillId="4" borderId="62" xfId="0" applyFont="1" applyFill="1" applyBorder="1" applyProtection="1">
      <alignment vertical="center"/>
      <protection locked="0"/>
    </xf>
    <xf numFmtId="0" fontId="12" fillId="4" borderId="69" xfId="0" applyFont="1" applyFill="1" applyBorder="1" applyProtection="1">
      <alignment vertical="center"/>
      <protection locked="0"/>
    </xf>
    <xf numFmtId="0" fontId="80" fillId="4" borderId="71" xfId="0" applyFont="1" applyFill="1" applyBorder="1" applyProtection="1">
      <alignment vertical="center"/>
      <protection locked="0"/>
    </xf>
    <xf numFmtId="0" fontId="59" fillId="4" borderId="38" xfId="0" applyFont="1" applyFill="1" applyBorder="1" applyProtection="1">
      <alignment vertical="center"/>
      <protection locked="0"/>
    </xf>
    <xf numFmtId="0" fontId="59" fillId="4" borderId="72" xfId="0" applyFont="1" applyFill="1" applyBorder="1" applyProtection="1">
      <alignment vertical="center"/>
      <protection locked="0"/>
    </xf>
    <xf numFmtId="0" fontId="63" fillId="0" borderId="0" xfId="2" applyFont="1" applyAlignment="1" applyProtection="1">
      <alignment vertical="center" wrapText="1"/>
    </xf>
    <xf numFmtId="0" fontId="32" fillId="4" borderId="71" xfId="0" applyFont="1" applyFill="1" applyBorder="1" applyProtection="1">
      <alignment vertical="center"/>
      <protection locked="0"/>
    </xf>
    <xf numFmtId="0" fontId="32" fillId="4" borderId="38" xfId="0" applyFont="1" applyFill="1" applyBorder="1" applyProtection="1">
      <alignment vertical="center"/>
      <protection locked="0"/>
    </xf>
    <xf numFmtId="0" fontId="81" fillId="4" borderId="38" xfId="0" applyFont="1" applyFill="1" applyBorder="1" applyProtection="1">
      <alignment vertical="center"/>
      <protection locked="0"/>
    </xf>
    <xf numFmtId="0" fontId="81" fillId="4" borderId="72" xfId="0" applyFont="1" applyFill="1" applyBorder="1" applyProtection="1">
      <alignment vertical="center"/>
      <protection locked="0"/>
    </xf>
    <xf numFmtId="0" fontId="83" fillId="0" borderId="0" xfId="2" applyFont="1" applyAlignment="1" applyProtection="1">
      <alignment vertical="center" wrapText="1"/>
    </xf>
    <xf numFmtId="0" fontId="34" fillId="4" borderId="71" xfId="0" applyFont="1" applyFill="1" applyBorder="1" applyProtection="1">
      <alignment vertical="center"/>
      <protection locked="0"/>
    </xf>
    <xf numFmtId="0" fontId="32" fillId="4" borderId="20" xfId="0" applyFont="1" applyFill="1" applyBorder="1" applyProtection="1">
      <alignment vertical="center"/>
      <protection locked="0"/>
    </xf>
    <xf numFmtId="0" fontId="82" fillId="4" borderId="20" xfId="0" applyFont="1" applyFill="1" applyBorder="1" applyProtection="1">
      <alignment vertical="center"/>
      <protection locked="0"/>
    </xf>
    <xf numFmtId="0" fontId="59" fillId="4" borderId="18" xfId="0" applyFont="1" applyFill="1" applyBorder="1" applyProtection="1">
      <alignment vertical="center"/>
      <protection locked="0"/>
    </xf>
    <xf numFmtId="0" fontId="59" fillId="4" borderId="21" xfId="0" applyFont="1" applyFill="1" applyBorder="1" applyProtection="1">
      <alignment vertical="center"/>
      <protection locked="0"/>
    </xf>
    <xf numFmtId="0" fontId="73" fillId="4" borderId="17" xfId="0" applyFont="1" applyFill="1" applyBorder="1" applyProtection="1">
      <alignment vertical="center"/>
      <protection locked="0"/>
    </xf>
    <xf numFmtId="0" fontId="73" fillId="4" borderId="18" xfId="0" applyFont="1" applyFill="1" applyBorder="1" applyProtection="1">
      <alignment vertical="center"/>
      <protection locked="0"/>
    </xf>
    <xf numFmtId="0" fontId="73" fillId="4" borderId="21" xfId="0" applyFont="1" applyFill="1" applyBorder="1" applyProtection="1">
      <alignment vertical="center"/>
      <protection locked="0"/>
    </xf>
    <xf numFmtId="0" fontId="32" fillId="4" borderId="72" xfId="0" applyFont="1" applyFill="1" applyBorder="1" applyProtection="1">
      <alignment vertical="center"/>
      <protection locked="0"/>
    </xf>
    <xf numFmtId="0" fontId="51" fillId="4" borderId="38" xfId="0" applyFont="1" applyFill="1" applyBorder="1" applyAlignment="1">
      <alignment vertical="center" wrapText="1"/>
    </xf>
    <xf numFmtId="0" fontId="31" fillId="4" borderId="38" xfId="0" applyFont="1" applyFill="1" applyBorder="1" applyProtection="1">
      <alignment vertical="center"/>
      <protection locked="0"/>
    </xf>
    <xf numFmtId="49" fontId="33" fillId="4" borderId="38" xfId="0" applyNumberFormat="1" applyFont="1" applyFill="1" applyBorder="1" applyProtection="1">
      <alignment vertical="center"/>
      <protection locked="0"/>
    </xf>
    <xf numFmtId="49" fontId="32" fillId="4" borderId="38" xfId="0" applyNumberFormat="1" applyFont="1" applyFill="1" applyBorder="1" applyProtection="1">
      <alignment vertical="center"/>
      <protection locked="0"/>
    </xf>
    <xf numFmtId="49" fontId="33" fillId="4" borderId="72" xfId="0" applyNumberFormat="1" applyFont="1" applyFill="1" applyBorder="1" applyProtection="1">
      <alignment vertical="center"/>
      <protection locked="0"/>
    </xf>
    <xf numFmtId="0" fontId="37" fillId="5" borderId="51" xfId="0" applyFont="1" applyFill="1" applyBorder="1" applyAlignment="1" applyProtection="1">
      <alignment vertical="center" textRotation="255"/>
      <protection locked="0"/>
    </xf>
    <xf numFmtId="0" fontId="37" fillId="5" borderId="76" xfId="0" applyFont="1" applyFill="1" applyBorder="1" applyAlignment="1" applyProtection="1">
      <alignment vertical="center" textRotation="180"/>
      <protection locked="0"/>
    </xf>
    <xf numFmtId="0" fontId="64" fillId="4" borderId="77" xfId="0" applyFont="1" applyFill="1" applyBorder="1" applyProtection="1">
      <alignment vertical="center"/>
      <protection locked="0"/>
    </xf>
    <xf numFmtId="0" fontId="58" fillId="4" borderId="74" xfId="0" applyFont="1" applyFill="1" applyBorder="1" applyProtection="1">
      <alignment vertical="center"/>
      <protection locked="0"/>
    </xf>
    <xf numFmtId="0" fontId="58" fillId="4" borderId="78" xfId="0" applyFont="1" applyFill="1" applyBorder="1" applyProtection="1">
      <alignment vertical="center"/>
      <protection locked="0"/>
    </xf>
    <xf numFmtId="0" fontId="42" fillId="4" borderId="80" xfId="0" applyFont="1" applyFill="1" applyBorder="1" applyAlignment="1">
      <alignment vertical="center" wrapText="1"/>
    </xf>
    <xf numFmtId="0" fontId="91" fillId="4" borderId="80" xfId="0" applyFont="1" applyFill="1" applyBorder="1">
      <alignment vertical="center"/>
    </xf>
    <xf numFmtId="0" fontId="27" fillId="0" borderId="29" xfId="0" applyFont="1" applyBorder="1">
      <alignment vertical="center"/>
    </xf>
    <xf numFmtId="0" fontId="89" fillId="5" borderId="15" xfId="0" applyFont="1" applyFill="1" applyBorder="1" applyAlignment="1" applyProtection="1">
      <alignment vertical="center" textRotation="255"/>
      <protection locked="0"/>
    </xf>
    <xf numFmtId="0" fontId="42" fillId="4" borderId="79" xfId="0" applyFont="1" applyFill="1" applyBorder="1" applyProtection="1">
      <alignment vertical="center"/>
      <protection locked="0"/>
    </xf>
    <xf numFmtId="0" fontId="61" fillId="4" borderId="80" xfId="0" applyFont="1" applyFill="1" applyBorder="1" applyProtection="1">
      <alignment vertical="center"/>
      <protection locked="0"/>
    </xf>
    <xf numFmtId="0" fontId="42" fillId="4" borderId="80" xfId="0" applyFont="1" applyFill="1" applyBorder="1" applyProtection="1">
      <alignment vertical="center"/>
      <protection locked="0"/>
    </xf>
    <xf numFmtId="49" fontId="33" fillId="4" borderId="80" xfId="0" applyNumberFormat="1" applyFont="1" applyFill="1" applyBorder="1" applyProtection="1">
      <alignment vertical="center"/>
      <protection locked="0"/>
    </xf>
    <xf numFmtId="0" fontId="42" fillId="4" borderId="82" xfId="0" applyFont="1" applyFill="1" applyBorder="1" applyProtection="1">
      <alignment vertical="center"/>
      <protection locked="0"/>
    </xf>
    <xf numFmtId="0" fontId="91" fillId="4" borderId="80" xfId="0" applyFont="1" applyFill="1" applyBorder="1" applyProtection="1">
      <alignment vertical="center"/>
      <protection locked="0"/>
    </xf>
    <xf numFmtId="0" fontId="32" fillId="4" borderId="26" xfId="0" applyFont="1" applyFill="1" applyBorder="1" applyProtection="1">
      <alignment vertical="center"/>
      <protection locked="0"/>
    </xf>
    <xf numFmtId="0" fontId="32" fillId="4" borderId="23" xfId="0" applyFont="1" applyFill="1" applyBorder="1" applyProtection="1">
      <alignment vertical="center"/>
      <protection locked="0"/>
    </xf>
    <xf numFmtId="0" fontId="32" fillId="4" borderId="25" xfId="0" applyFont="1" applyFill="1" applyBorder="1" applyProtection="1">
      <alignment vertical="center"/>
      <protection locked="0"/>
    </xf>
    <xf numFmtId="0" fontId="42" fillId="4" borderId="38" xfId="0" applyFont="1" applyFill="1" applyBorder="1" applyAlignment="1">
      <alignment vertical="center" wrapText="1"/>
    </xf>
    <xf numFmtId="0" fontId="91" fillId="4" borderId="38" xfId="0" applyFont="1" applyFill="1" applyBorder="1">
      <alignment vertical="center"/>
    </xf>
    <xf numFmtId="0" fontId="42" fillId="4" borderId="34" xfId="0" applyFont="1" applyFill="1" applyBorder="1" applyProtection="1">
      <alignment vertical="center"/>
      <protection locked="0"/>
    </xf>
    <xf numFmtId="0" fontId="42" fillId="4" borderId="38" xfId="0" applyFont="1" applyFill="1" applyBorder="1" applyProtection="1">
      <alignment vertical="center"/>
      <protection locked="0"/>
    </xf>
    <xf numFmtId="0" fontId="42" fillId="4" borderId="84" xfId="0" applyFont="1" applyFill="1" applyBorder="1" applyProtection="1">
      <alignment vertical="center"/>
      <protection locked="0"/>
    </xf>
    <xf numFmtId="0" fontId="91" fillId="4" borderId="38" xfId="0" applyFont="1" applyFill="1" applyBorder="1" applyProtection="1">
      <alignment vertical="center"/>
      <protection locked="0"/>
    </xf>
    <xf numFmtId="0" fontId="32" fillId="4" borderId="83" xfId="0" applyFont="1" applyFill="1" applyBorder="1" applyProtection="1">
      <alignment vertical="center"/>
      <protection locked="0"/>
    </xf>
    <xf numFmtId="0" fontId="61" fillId="4" borderId="38" xfId="0" applyFont="1" applyFill="1" applyBorder="1" applyProtection="1">
      <alignment vertical="center"/>
      <protection locked="0"/>
    </xf>
    <xf numFmtId="0" fontId="0" fillId="0" borderId="0" xfId="0" applyAlignment="1">
      <alignment horizontal="center" vertical="center"/>
    </xf>
    <xf numFmtId="0" fontId="42" fillId="4" borderId="34" xfId="0" applyFont="1" applyFill="1" applyBorder="1" applyAlignment="1" applyProtection="1">
      <alignment horizontal="left" vertical="center"/>
      <protection locked="0"/>
    </xf>
    <xf numFmtId="0" fontId="81" fillId="4" borderId="83" xfId="0" applyFont="1" applyFill="1" applyBorder="1" applyProtection="1">
      <alignment vertical="center"/>
      <protection locked="0"/>
    </xf>
    <xf numFmtId="0" fontId="90" fillId="4" borderId="38" xfId="0" applyFont="1" applyFill="1" applyBorder="1" applyProtection="1">
      <alignment vertical="center"/>
      <protection locked="0"/>
    </xf>
    <xf numFmtId="0" fontId="90" fillId="4" borderId="83" xfId="0" applyFont="1" applyFill="1" applyBorder="1" applyProtection="1">
      <alignment vertical="center"/>
      <protection locked="0"/>
    </xf>
    <xf numFmtId="0" fontId="42" fillId="8" borderId="85" xfId="0" applyFont="1" applyFill="1" applyBorder="1" applyAlignment="1">
      <alignment horizontal="right" vertical="center"/>
    </xf>
    <xf numFmtId="0" fontId="42" fillId="4" borderId="86" xfId="0" applyFont="1" applyFill="1" applyBorder="1" applyAlignment="1">
      <alignment vertical="center" wrapText="1"/>
    </xf>
    <xf numFmtId="0" fontId="42" fillId="4" borderId="89" xfId="0" applyFont="1" applyFill="1" applyBorder="1" applyProtection="1">
      <alignment vertical="center"/>
      <protection locked="0"/>
    </xf>
    <xf numFmtId="0" fontId="42" fillId="4" borderId="90" xfId="0" applyFont="1" applyFill="1" applyBorder="1" applyProtection="1">
      <alignment vertical="center"/>
      <protection locked="0"/>
    </xf>
    <xf numFmtId="0" fontId="90" fillId="4" borderId="90" xfId="0" applyFont="1" applyFill="1" applyBorder="1" applyProtection="1">
      <alignment vertical="center"/>
      <protection locked="0"/>
    </xf>
    <xf numFmtId="0" fontId="90" fillId="4" borderId="91" xfId="0" applyFont="1" applyFill="1" applyBorder="1" applyProtection="1">
      <alignment vertical="center"/>
      <protection locked="0"/>
    </xf>
    <xf numFmtId="0" fontId="72" fillId="4" borderId="92" xfId="0" applyFont="1" applyFill="1" applyBorder="1" applyAlignment="1">
      <alignment vertical="center" wrapText="1"/>
    </xf>
    <xf numFmtId="0" fontId="72" fillId="4" borderId="38" xfId="0" applyFont="1" applyFill="1" applyBorder="1" applyProtection="1">
      <alignment vertical="center"/>
      <protection locked="0"/>
    </xf>
    <xf numFmtId="0" fontId="90" fillId="4" borderId="92" xfId="0" applyFont="1" applyFill="1" applyBorder="1" applyProtection="1">
      <alignment vertical="center"/>
      <protection locked="0"/>
    </xf>
    <xf numFmtId="0" fontId="42" fillId="4" borderId="92" xfId="0" applyFont="1" applyFill="1" applyBorder="1" applyProtection="1">
      <alignment vertical="center"/>
      <protection locked="0"/>
    </xf>
    <xf numFmtId="0" fontId="42" fillId="4" borderId="94" xfId="0" applyFont="1" applyFill="1" applyBorder="1" applyProtection="1">
      <alignment vertical="center"/>
      <protection locked="0"/>
    </xf>
    <xf numFmtId="0" fontId="103" fillId="4" borderId="38" xfId="0" applyFont="1" applyFill="1" applyBorder="1">
      <alignment vertical="center"/>
    </xf>
    <xf numFmtId="0" fontId="103" fillId="4" borderId="38" xfId="0" applyFont="1" applyFill="1" applyBorder="1" applyProtection="1">
      <alignment vertical="center"/>
      <protection locked="0"/>
    </xf>
    <xf numFmtId="0" fontId="42" fillId="4" borderId="83" xfId="0" applyFont="1" applyFill="1" applyBorder="1" applyProtection="1">
      <alignment vertical="center"/>
      <protection locked="0"/>
    </xf>
    <xf numFmtId="0" fontId="88" fillId="0" borderId="0" xfId="2" applyFont="1" applyAlignment="1" applyProtection="1">
      <alignment horizontal="right" vertical="center"/>
      <protection locked="0"/>
    </xf>
    <xf numFmtId="49" fontId="33" fillId="4" borderId="83" xfId="0" applyNumberFormat="1" applyFont="1" applyFill="1" applyBorder="1" applyProtection="1">
      <alignment vertical="center"/>
      <protection locked="0"/>
    </xf>
    <xf numFmtId="0" fontId="63" fillId="0" borderId="0" xfId="2" applyFont="1" applyAlignment="1" applyProtection="1">
      <alignment horizontal="right" vertical="center"/>
      <protection locked="0"/>
    </xf>
    <xf numFmtId="0" fontId="101" fillId="4" borderId="31" xfId="0" applyFont="1" applyFill="1" applyBorder="1" applyProtection="1">
      <alignment vertical="center"/>
      <protection locked="0"/>
    </xf>
    <xf numFmtId="0" fontId="101" fillId="4" borderId="32" xfId="0" applyFont="1" applyFill="1" applyBorder="1" applyProtection="1">
      <alignment vertical="center"/>
      <protection locked="0"/>
    </xf>
    <xf numFmtId="0" fontId="107" fillId="4" borderId="32" xfId="0" applyFont="1" applyFill="1" applyBorder="1" applyAlignment="1" applyProtection="1">
      <alignment vertical="top"/>
      <protection locked="0"/>
    </xf>
    <xf numFmtId="0" fontId="107" fillId="4" borderId="33" xfId="0" applyFont="1" applyFill="1" applyBorder="1" applyAlignment="1" applyProtection="1">
      <alignment vertical="top"/>
      <protection locked="0"/>
    </xf>
    <xf numFmtId="0" fontId="101" fillId="9" borderId="96" xfId="0" applyFont="1" applyFill="1" applyBorder="1" applyProtection="1">
      <alignment vertical="center"/>
      <protection locked="0"/>
    </xf>
    <xf numFmtId="0" fontId="101" fillId="9" borderId="97" xfId="0" applyFont="1" applyFill="1" applyBorder="1" applyProtection="1">
      <alignment vertical="center"/>
      <protection locked="0"/>
    </xf>
    <xf numFmtId="0" fontId="101" fillId="9" borderId="98" xfId="0" applyFont="1" applyFill="1" applyBorder="1" applyProtection="1">
      <alignment vertical="center"/>
      <protection locked="0"/>
    </xf>
    <xf numFmtId="0" fontId="56" fillId="0" borderId="0" xfId="0" applyFont="1" applyAlignment="1" applyProtection="1">
      <alignment vertical="center" wrapText="1" shrinkToFit="1"/>
      <protection locked="0"/>
    </xf>
    <xf numFmtId="0" fontId="37" fillId="5" borderId="29" xfId="0" applyFont="1" applyFill="1" applyBorder="1" applyAlignment="1" applyProtection="1">
      <alignment vertical="center" textRotation="255"/>
      <protection locked="0"/>
    </xf>
    <xf numFmtId="0" fontId="112" fillId="0" borderId="0" xfId="0" applyFont="1" applyProtection="1">
      <alignment vertical="center"/>
      <protection locked="0"/>
    </xf>
    <xf numFmtId="49" fontId="13" fillId="0" borderId="0" xfId="0" quotePrefix="1" applyNumberFormat="1" applyFont="1">
      <alignment vertical="center"/>
    </xf>
    <xf numFmtId="0" fontId="28" fillId="0" borderId="0" xfId="0" applyFont="1" applyAlignment="1" applyProtection="1">
      <alignment vertical="center" wrapText="1"/>
      <protection locked="0"/>
    </xf>
    <xf numFmtId="176" fontId="113" fillId="0" borderId="15" xfId="0" applyNumberFormat="1" applyFont="1" applyBorder="1" applyAlignment="1" applyProtection="1">
      <alignment vertical="top"/>
      <protection locked="0"/>
    </xf>
    <xf numFmtId="176" fontId="113" fillId="0" borderId="0" xfId="0" applyNumberFormat="1" applyFont="1" applyAlignment="1" applyProtection="1">
      <alignment vertical="top"/>
      <protection locked="0"/>
    </xf>
    <xf numFmtId="176" fontId="113" fillId="0" borderId="99" xfId="0" applyNumberFormat="1" applyFont="1" applyBorder="1" applyAlignment="1" applyProtection="1">
      <alignment vertical="top"/>
      <protection locked="0"/>
    </xf>
    <xf numFmtId="49" fontId="33" fillId="0" borderId="15" xfId="0" applyNumberFormat="1" applyFont="1" applyBorder="1" applyAlignment="1" applyProtection="1">
      <alignment vertical="top"/>
      <protection locked="0"/>
    </xf>
    <xf numFmtId="49" fontId="33" fillId="0" borderId="0" xfId="0" applyNumberFormat="1" applyFont="1" applyAlignment="1" applyProtection="1">
      <alignment vertical="top"/>
      <protection locked="0"/>
    </xf>
    <xf numFmtId="49" fontId="33" fillId="0" borderId="99" xfId="0" applyNumberFormat="1" applyFont="1" applyBorder="1" applyAlignment="1" applyProtection="1">
      <alignment vertical="top"/>
      <protection locked="0"/>
    </xf>
    <xf numFmtId="0" fontId="37" fillId="5" borderId="96" xfId="0" applyFont="1" applyFill="1" applyBorder="1" applyAlignment="1" applyProtection="1">
      <alignment vertical="center" textRotation="255"/>
      <protection locked="0"/>
    </xf>
    <xf numFmtId="0" fontId="37" fillId="5" borderId="100" xfId="0" applyFont="1" applyFill="1" applyBorder="1" applyAlignment="1" applyProtection="1">
      <alignment vertical="center" textRotation="180"/>
      <protection locked="0"/>
    </xf>
    <xf numFmtId="49" fontId="33" fillId="0" borderId="101" xfId="0" applyNumberFormat="1" applyFont="1" applyBorder="1" applyAlignment="1" applyProtection="1">
      <alignment vertical="top"/>
      <protection locked="0"/>
    </xf>
    <xf numFmtId="49" fontId="33" fillId="0" borderId="97" xfId="0" applyNumberFormat="1" applyFont="1" applyBorder="1" applyAlignment="1" applyProtection="1">
      <alignment vertical="top"/>
      <protection locked="0"/>
    </xf>
    <xf numFmtId="49" fontId="33" fillId="0" borderId="98" xfId="0" applyNumberFormat="1" applyFont="1" applyBorder="1" applyAlignment="1" applyProtection="1">
      <alignment vertical="top"/>
      <protection locked="0"/>
    </xf>
    <xf numFmtId="0" fontId="37" fillId="4" borderId="102" xfId="0" applyFont="1" applyFill="1" applyBorder="1" applyProtection="1">
      <alignment vertical="center"/>
      <protection locked="0"/>
    </xf>
    <xf numFmtId="0" fontId="26" fillId="4" borderId="4" xfId="0" applyFont="1" applyFill="1" applyBorder="1" applyAlignment="1">
      <alignment horizontal="right" vertical="top" wrapText="1"/>
    </xf>
    <xf numFmtId="0" fontId="117" fillId="0" borderId="0" xfId="0" applyFont="1" applyAlignment="1" applyProtection="1">
      <alignment vertical="center" wrapText="1"/>
      <protection locked="0"/>
    </xf>
    <xf numFmtId="0" fontId="118" fillId="0" borderId="0" xfId="0" applyFont="1" applyAlignment="1" applyProtection="1">
      <alignment vertical="center" wrapText="1"/>
      <protection locked="0"/>
    </xf>
    <xf numFmtId="0" fontId="119" fillId="4" borderId="0" xfId="0" applyFont="1" applyFill="1" applyAlignment="1" applyProtection="1">
      <alignment horizontal="right" vertical="top"/>
      <protection locked="0"/>
    </xf>
    <xf numFmtId="0" fontId="116" fillId="4" borderId="0" xfId="0" applyFont="1" applyFill="1" applyAlignment="1" applyProtection="1">
      <alignment vertical="top"/>
      <protection locked="0"/>
    </xf>
    <xf numFmtId="0" fontId="106" fillId="4" borderId="0" xfId="2" applyFont="1" applyFill="1" applyAlignment="1" applyProtection="1">
      <alignment vertical="top"/>
      <protection locked="0"/>
    </xf>
    <xf numFmtId="0" fontId="119" fillId="4" borderId="7" xfId="0" applyFont="1" applyFill="1" applyBorder="1" applyAlignment="1">
      <alignment vertical="center" wrapText="1"/>
    </xf>
    <xf numFmtId="0" fontId="119" fillId="4" borderId="9" xfId="0" applyFont="1" applyFill="1" applyBorder="1" applyAlignment="1">
      <alignment vertical="center" wrapText="1"/>
    </xf>
    <xf numFmtId="0" fontId="119" fillId="4" borderId="10" xfId="0" applyFont="1" applyFill="1" applyBorder="1" applyAlignment="1">
      <alignment vertical="center" wrapText="1"/>
    </xf>
    <xf numFmtId="0" fontId="119" fillId="4" borderId="0" xfId="0" applyFont="1" applyFill="1" applyProtection="1">
      <alignment vertical="center"/>
      <protection locked="0"/>
    </xf>
    <xf numFmtId="0" fontId="37" fillId="5" borderId="105" xfId="0" applyFont="1" applyFill="1" applyBorder="1" applyAlignment="1" applyProtection="1">
      <alignment vertical="center" textRotation="255"/>
      <protection locked="0"/>
    </xf>
    <xf numFmtId="0" fontId="37" fillId="5" borderId="106" xfId="0" applyFont="1" applyFill="1" applyBorder="1" applyAlignment="1" applyProtection="1">
      <alignment vertical="center" textRotation="180"/>
      <protection locked="0"/>
    </xf>
    <xf numFmtId="0" fontId="90" fillId="4" borderId="107" xfId="0" applyFont="1" applyFill="1" applyBorder="1" applyProtection="1">
      <alignment vertical="center"/>
      <protection locked="0"/>
    </xf>
    <xf numFmtId="0" fontId="90" fillId="4" borderId="102" xfId="0" applyFont="1" applyFill="1" applyBorder="1" applyProtection="1">
      <alignment vertical="center"/>
      <protection locked="0"/>
    </xf>
    <xf numFmtId="0" fontId="90" fillId="4" borderId="108" xfId="0" applyFont="1" applyFill="1" applyBorder="1" applyProtection="1">
      <alignment vertical="center"/>
      <protection locked="0"/>
    </xf>
    <xf numFmtId="0" fontId="94" fillId="4" borderId="109" xfId="0" applyFont="1" applyFill="1" applyBorder="1" applyProtection="1">
      <alignment vertical="center"/>
      <protection locked="0"/>
    </xf>
    <xf numFmtId="0" fontId="94" fillId="4" borderId="102" xfId="0" applyFont="1" applyFill="1" applyBorder="1" applyProtection="1">
      <alignment vertical="center"/>
      <protection locked="0"/>
    </xf>
    <xf numFmtId="0" fontId="90" fillId="4" borderId="64" xfId="0" applyFont="1" applyFill="1" applyBorder="1" applyProtection="1">
      <alignment vertical="center"/>
      <protection locked="0"/>
    </xf>
    <xf numFmtId="0" fontId="90" fillId="4" borderId="36" xfId="0" applyFont="1" applyFill="1" applyBorder="1" applyProtection="1">
      <alignment vertical="center"/>
      <protection locked="0"/>
    </xf>
    <xf numFmtId="0" fontId="90" fillId="4" borderId="37" xfId="0" applyFont="1" applyFill="1" applyBorder="1" applyProtection="1">
      <alignment vertical="center"/>
      <protection locked="0"/>
    </xf>
    <xf numFmtId="0" fontId="94" fillId="4" borderId="35" xfId="0" applyFont="1" applyFill="1" applyBorder="1" applyProtection="1">
      <alignment vertical="center"/>
      <protection locked="0"/>
    </xf>
    <xf numFmtId="0" fontId="94" fillId="4" borderId="36" xfId="0" applyFont="1" applyFill="1" applyBorder="1" applyProtection="1">
      <alignment vertical="center"/>
      <protection locked="0"/>
    </xf>
    <xf numFmtId="0" fontId="37" fillId="5" borderId="112" xfId="0" applyFont="1" applyFill="1" applyBorder="1" applyAlignment="1" applyProtection="1">
      <alignment vertical="center" textRotation="255"/>
      <protection locked="0"/>
    </xf>
    <xf numFmtId="0" fontId="54" fillId="4" borderId="113" xfId="0" applyFont="1" applyFill="1" applyBorder="1" applyProtection="1">
      <alignment vertical="center"/>
      <protection locked="0"/>
    </xf>
    <xf numFmtId="0" fontId="54" fillId="4" borderId="54" xfId="0" applyFont="1" applyFill="1" applyBorder="1" applyProtection="1">
      <alignment vertical="center"/>
      <protection locked="0"/>
    </xf>
    <xf numFmtId="0" fontId="54" fillId="4" borderId="55" xfId="0" applyFont="1" applyFill="1" applyBorder="1" applyProtection="1">
      <alignment vertical="center"/>
      <protection locked="0"/>
    </xf>
    <xf numFmtId="0" fontId="125" fillId="4" borderId="53" xfId="0" applyFont="1" applyFill="1" applyBorder="1" applyProtection="1">
      <alignment vertical="center"/>
      <protection locked="0"/>
    </xf>
    <xf numFmtId="0" fontId="125" fillId="4" borderId="54" xfId="0" applyFont="1" applyFill="1" applyBorder="1" applyProtection="1">
      <alignment vertical="center"/>
      <protection locked="0"/>
    </xf>
    <xf numFmtId="0" fontId="36" fillId="4" borderId="4" xfId="0" applyFont="1" applyFill="1" applyBorder="1" applyAlignment="1" applyProtection="1">
      <alignment vertical="center" textRotation="255"/>
      <protection locked="0"/>
    </xf>
    <xf numFmtId="0" fontId="36" fillId="4" borderId="16" xfId="0" applyFont="1" applyFill="1" applyBorder="1" applyAlignment="1" applyProtection="1">
      <alignment vertical="center" textRotation="180"/>
      <protection locked="0"/>
    </xf>
    <xf numFmtId="0" fontId="30" fillId="4" borderId="114" xfId="0" applyFont="1" applyFill="1" applyBorder="1" applyProtection="1">
      <alignment vertical="center"/>
      <protection locked="0"/>
    </xf>
    <xf numFmtId="0" fontId="30" fillId="4" borderId="62" xfId="0" applyFont="1" applyFill="1" applyBorder="1" applyProtection="1">
      <alignment vertical="center"/>
      <protection locked="0"/>
    </xf>
    <xf numFmtId="0" fontId="30" fillId="4" borderId="115" xfId="0" applyFont="1" applyFill="1" applyBorder="1" applyProtection="1">
      <alignment vertical="center"/>
      <protection locked="0"/>
    </xf>
    <xf numFmtId="0" fontId="128" fillId="4" borderId="18" xfId="0" applyFont="1" applyFill="1" applyBorder="1" applyAlignment="1">
      <alignment vertical="center" shrinkToFit="1"/>
    </xf>
    <xf numFmtId="0" fontId="51" fillId="4" borderId="18" xfId="0" applyFont="1" applyFill="1" applyBorder="1" applyProtection="1">
      <alignment vertical="center"/>
      <protection locked="0"/>
    </xf>
    <xf numFmtId="0" fontId="130" fillId="4" borderId="18" xfId="0" applyFont="1" applyFill="1" applyBorder="1" applyProtection="1">
      <alignment vertical="center"/>
      <protection locked="0"/>
    </xf>
    <xf numFmtId="0" fontId="119" fillId="4" borderId="20" xfId="0" applyFont="1" applyFill="1" applyBorder="1" applyProtection="1">
      <alignment vertical="center"/>
      <protection locked="0"/>
    </xf>
    <xf numFmtId="0" fontId="119" fillId="4" borderId="18" xfId="0" applyFont="1" applyFill="1" applyBorder="1" applyProtection="1">
      <alignment vertical="center"/>
      <protection locked="0"/>
    </xf>
    <xf numFmtId="0" fontId="119" fillId="4" borderId="43" xfId="0" applyFont="1" applyFill="1" applyBorder="1" applyProtection="1">
      <alignment vertical="center"/>
      <protection locked="0"/>
    </xf>
    <xf numFmtId="0" fontId="128" fillId="4" borderId="36" xfId="0" applyFont="1" applyFill="1" applyBorder="1" applyAlignment="1">
      <alignment vertical="center" shrinkToFit="1"/>
    </xf>
    <xf numFmtId="0" fontId="128" fillId="4" borderId="92" xfId="0" applyFont="1" applyFill="1" applyBorder="1" applyAlignment="1">
      <alignment vertical="center" shrinkToFit="1"/>
    </xf>
    <xf numFmtId="0" fontId="26" fillId="4" borderId="36" xfId="0" applyFont="1" applyFill="1" applyBorder="1" applyAlignment="1">
      <alignment vertical="center" shrinkToFit="1"/>
    </xf>
    <xf numFmtId="0" fontId="26" fillId="4" borderId="46" xfId="0" applyFont="1" applyFill="1" applyBorder="1" applyAlignment="1">
      <alignment vertical="center" shrinkToFit="1"/>
    </xf>
    <xf numFmtId="0" fontId="51" fillId="4" borderId="36" xfId="0" applyFont="1" applyFill="1" applyBorder="1" applyProtection="1">
      <alignment vertical="center"/>
      <protection locked="0"/>
    </xf>
    <xf numFmtId="0" fontId="32" fillId="4" borderId="35" xfId="0" applyFont="1" applyFill="1" applyBorder="1" applyProtection="1">
      <alignment vertical="center"/>
      <protection locked="0"/>
    </xf>
    <xf numFmtId="0" fontId="51" fillId="4" borderId="92" xfId="0" applyFont="1" applyFill="1" applyBorder="1" applyProtection="1">
      <alignment vertical="center"/>
      <protection locked="0"/>
    </xf>
    <xf numFmtId="0" fontId="119" fillId="4" borderId="36" xfId="0" applyFont="1" applyFill="1" applyBorder="1" applyProtection="1">
      <alignment vertical="center"/>
      <protection locked="0"/>
    </xf>
    <xf numFmtId="0" fontId="119" fillId="4" borderId="46" xfId="0" applyFont="1" applyFill="1" applyBorder="1" applyProtection="1">
      <alignment vertical="center"/>
      <protection locked="0"/>
    </xf>
    <xf numFmtId="0" fontId="128" fillId="4" borderId="37" xfId="0" applyFont="1" applyFill="1" applyBorder="1" applyAlignment="1">
      <alignment vertical="center" shrinkToFit="1"/>
    </xf>
    <xf numFmtId="0" fontId="74" fillId="4" borderId="19" xfId="0" applyFont="1" applyFill="1" applyBorder="1" applyAlignment="1">
      <alignment vertical="center" shrinkToFit="1"/>
    </xf>
    <xf numFmtId="0" fontId="51" fillId="4" borderId="37" xfId="0" applyFont="1" applyFill="1" applyBorder="1" applyProtection="1">
      <alignment vertical="center"/>
      <protection locked="0"/>
    </xf>
    <xf numFmtId="0" fontId="103" fillId="4" borderId="37" xfId="0" applyFont="1" applyFill="1" applyBorder="1" applyProtection="1">
      <alignment vertical="center"/>
      <protection locked="0"/>
    </xf>
    <xf numFmtId="0" fontId="81" fillId="4" borderId="35" xfId="0" applyFont="1" applyFill="1" applyBorder="1" applyProtection="1">
      <alignment vertical="center"/>
      <protection locked="0"/>
    </xf>
    <xf numFmtId="0" fontId="81" fillId="4" borderId="36" xfId="0" applyFont="1" applyFill="1" applyBorder="1" applyProtection="1">
      <alignment vertical="center"/>
      <protection locked="0"/>
    </xf>
    <xf numFmtId="0" fontId="81" fillId="4" borderId="37" xfId="0" applyFont="1" applyFill="1" applyBorder="1" applyProtection="1">
      <alignment vertical="center"/>
      <protection locked="0"/>
    </xf>
    <xf numFmtId="0" fontId="128" fillId="4" borderId="9" xfId="0" applyFont="1" applyFill="1" applyBorder="1" applyAlignment="1">
      <alignment vertical="center" shrinkToFit="1"/>
    </xf>
    <xf numFmtId="0" fontId="36" fillId="4" borderId="7" xfId="0" applyFont="1" applyFill="1" applyBorder="1" applyAlignment="1" applyProtection="1">
      <alignment vertical="center" textRotation="255"/>
      <protection locked="0"/>
    </xf>
    <xf numFmtId="0" fontId="36" fillId="4" borderId="118" xfId="0" applyFont="1" applyFill="1" applyBorder="1" applyAlignment="1" applyProtection="1">
      <alignment vertical="center" textRotation="180"/>
      <protection locked="0"/>
    </xf>
    <xf numFmtId="0" fontId="51" fillId="4" borderId="119" xfId="0" applyFont="1" applyFill="1" applyBorder="1" applyProtection="1">
      <alignment vertical="center"/>
      <protection locked="0"/>
    </xf>
    <xf numFmtId="0" fontId="32" fillId="4" borderId="116" xfId="0" applyFont="1" applyFill="1" applyBorder="1" applyProtection="1">
      <alignment vertical="center"/>
      <protection locked="0"/>
    </xf>
    <xf numFmtId="0" fontId="32" fillId="4" borderId="9" xfId="0" applyFont="1" applyFill="1" applyBorder="1" applyProtection="1">
      <alignment vertical="center"/>
      <protection locked="0"/>
    </xf>
    <xf numFmtId="0" fontId="32" fillId="4" borderId="117" xfId="0" applyFont="1" applyFill="1" applyBorder="1" applyProtection="1">
      <alignment vertical="center"/>
      <protection locked="0"/>
    </xf>
    <xf numFmtId="49" fontId="31" fillId="4" borderId="9" xfId="0" applyNumberFormat="1" applyFont="1" applyFill="1" applyBorder="1" applyProtection="1">
      <alignment vertical="center"/>
      <protection locked="0"/>
    </xf>
    <xf numFmtId="49" fontId="31" fillId="4" borderId="10" xfId="0" applyNumberFormat="1" applyFont="1" applyFill="1" applyBorder="1" applyProtection="1">
      <alignment vertical="center"/>
      <protection locked="0"/>
    </xf>
    <xf numFmtId="0" fontId="119" fillId="4" borderId="0" xfId="0" applyFont="1" applyFill="1" applyAlignment="1" applyProtection="1">
      <alignment vertical="top" shrinkToFit="1"/>
      <protection locked="0"/>
    </xf>
    <xf numFmtId="0" fontId="133" fillId="4" borderId="2" xfId="0" applyFont="1" applyFill="1" applyBorder="1" applyProtection="1">
      <alignment vertical="center"/>
      <protection locked="0"/>
    </xf>
    <xf numFmtId="0" fontId="119" fillId="4" borderId="104" xfId="0" applyFont="1" applyFill="1" applyBorder="1" applyProtection="1">
      <alignment vertical="center"/>
      <protection locked="0"/>
    </xf>
    <xf numFmtId="0" fontId="119" fillId="4" borderId="2" xfId="0" applyFont="1" applyFill="1" applyBorder="1" applyProtection="1">
      <alignment vertical="center"/>
      <protection locked="0"/>
    </xf>
    <xf numFmtId="0" fontId="119" fillId="4" borderId="103" xfId="0" applyFont="1" applyFill="1" applyBorder="1" applyProtection="1">
      <alignment vertical="center"/>
      <protection locked="0"/>
    </xf>
    <xf numFmtId="0" fontId="119" fillId="4" borderId="0" xfId="0" applyFont="1" applyFill="1">
      <alignment vertical="center"/>
    </xf>
    <xf numFmtId="0" fontId="0" fillId="0" borderId="0" xfId="0" applyAlignment="1">
      <alignment vertical="top" wrapText="1"/>
    </xf>
    <xf numFmtId="0" fontId="0" fillId="0" borderId="0" xfId="0" applyAlignment="1">
      <alignment vertical="center" wrapText="1"/>
    </xf>
    <xf numFmtId="14" fontId="13" fillId="0" borderId="0" xfId="0" applyNumberFormat="1" applyFont="1">
      <alignment vertical="center"/>
    </xf>
    <xf numFmtId="0" fontId="136" fillId="4" borderId="0" xfId="0" applyFont="1" applyFill="1" applyAlignment="1">
      <alignment horizontal="center" vertical="center"/>
    </xf>
    <xf numFmtId="0" fontId="137" fillId="4" borderId="0" xfId="0" applyFont="1" applyFill="1" applyAlignment="1">
      <alignment horizontal="left" vertical="center"/>
    </xf>
    <xf numFmtId="0" fontId="0" fillId="4" borderId="0" xfId="0" applyFill="1">
      <alignment vertical="center"/>
    </xf>
    <xf numFmtId="0" fontId="138" fillId="4" borderId="0" xfId="0" applyFont="1" applyFill="1" applyAlignment="1">
      <alignment horizontal="left" vertical="center"/>
    </xf>
    <xf numFmtId="0" fontId="140" fillId="4" borderId="0" xfId="0" applyFont="1" applyFill="1">
      <alignment vertical="center"/>
    </xf>
    <xf numFmtId="0" fontId="140" fillId="4" borderId="0" xfId="0" applyFont="1" applyFill="1" applyAlignment="1">
      <alignment horizontal="left" vertical="center"/>
    </xf>
    <xf numFmtId="0" fontId="141" fillId="0" borderId="0" xfId="0" applyFont="1">
      <alignment vertical="center"/>
    </xf>
    <xf numFmtId="0" fontId="138" fillId="4" borderId="0" xfId="0" applyFont="1" applyFill="1">
      <alignment vertical="center"/>
    </xf>
    <xf numFmtId="0" fontId="143" fillId="4" borderId="0" xfId="0" applyFont="1" applyFill="1" applyProtection="1">
      <alignment vertical="center"/>
      <protection locked="0"/>
    </xf>
    <xf numFmtId="0" fontId="144" fillId="4" borderId="0" xfId="0" applyFont="1" applyFill="1">
      <alignment vertical="center"/>
    </xf>
    <xf numFmtId="0" fontId="0" fillId="4" borderId="0" xfId="0" applyFill="1" applyAlignment="1">
      <alignment horizontal="left" vertical="center"/>
    </xf>
    <xf numFmtId="0" fontId="19" fillId="4" borderId="0" xfId="0" applyFont="1" applyFill="1" applyAlignment="1">
      <alignment horizontal="left" vertical="center"/>
    </xf>
    <xf numFmtId="0" fontId="19" fillId="4" borderId="0" xfId="0" applyFont="1" applyFill="1" applyAlignment="1">
      <alignment vertical="center" wrapText="1"/>
    </xf>
    <xf numFmtId="0" fontId="139" fillId="0" borderId="0" xfId="0" applyFont="1">
      <alignment vertical="center"/>
    </xf>
    <xf numFmtId="0" fontId="12" fillId="0" borderId="0" xfId="0" applyFont="1">
      <alignment vertical="center"/>
    </xf>
    <xf numFmtId="0" fontId="81" fillId="0" borderId="0" xfId="0" applyFont="1">
      <alignment vertical="center"/>
    </xf>
    <xf numFmtId="0" fontId="8" fillId="0" borderId="0" xfId="0" applyFont="1">
      <alignment vertical="center"/>
    </xf>
    <xf numFmtId="0" fontId="16" fillId="0" borderId="0" xfId="0" applyFont="1">
      <alignment vertical="center"/>
    </xf>
    <xf numFmtId="0" fontId="146" fillId="0" borderId="0" xfId="0" applyFont="1">
      <alignment vertical="center"/>
    </xf>
    <xf numFmtId="0" fontId="133" fillId="0" borderId="0" xfId="0" applyFont="1">
      <alignment vertical="center"/>
    </xf>
    <xf numFmtId="0" fontId="152" fillId="0" borderId="0" xfId="0" applyFont="1" applyAlignment="1">
      <alignment vertical="center" wrapText="1"/>
    </xf>
    <xf numFmtId="0" fontId="155" fillId="0" borderId="0" xfId="0" applyFont="1">
      <alignment vertical="center"/>
    </xf>
    <xf numFmtId="0" fontId="111" fillId="4" borderId="125" xfId="0" applyFont="1" applyFill="1" applyBorder="1" applyAlignment="1" applyProtection="1">
      <alignment vertical="center" shrinkToFit="1"/>
      <protection locked="0"/>
    </xf>
    <xf numFmtId="0" fontId="156" fillId="0" borderId="0" xfId="0" applyFont="1">
      <alignment vertical="center"/>
    </xf>
    <xf numFmtId="0" fontId="158" fillId="4" borderId="0" xfId="0" applyFont="1" applyFill="1" applyAlignment="1">
      <alignment vertical="center" wrapText="1"/>
    </xf>
    <xf numFmtId="0" fontId="162" fillId="4" borderId="0" xfId="0" applyFont="1" applyFill="1">
      <alignment vertical="center"/>
    </xf>
    <xf numFmtId="0" fontId="12" fillId="4" borderId="0" xfId="0" applyFont="1" applyFill="1" applyAlignment="1">
      <alignment vertical="center" wrapText="1"/>
    </xf>
    <xf numFmtId="0" fontId="12" fillId="4" borderId="99" xfId="0" applyFont="1" applyFill="1" applyBorder="1" applyAlignment="1">
      <alignment vertical="center" wrapText="1"/>
    </xf>
    <xf numFmtId="0" fontId="32" fillId="4" borderId="38" xfId="0" applyFont="1" applyFill="1" applyBorder="1" applyAlignment="1">
      <alignment vertical="center" shrinkToFit="1"/>
    </xf>
    <xf numFmtId="0" fontId="42" fillId="8" borderId="34" xfId="0" applyFont="1" applyFill="1" applyBorder="1" applyAlignment="1">
      <alignment horizontal="right" vertical="center"/>
    </xf>
    <xf numFmtId="0" fontId="42" fillId="8" borderId="19" xfId="0" applyFont="1" applyFill="1" applyBorder="1" applyAlignment="1">
      <alignment horizontal="right" vertical="center"/>
    </xf>
    <xf numFmtId="49" fontId="44" fillId="4" borderId="19" xfId="0" applyNumberFormat="1" applyFont="1" applyFill="1" applyBorder="1" applyAlignment="1" applyProtection="1">
      <alignment horizontal="left" vertical="center" wrapText="1" shrinkToFit="1"/>
      <protection locked="0"/>
    </xf>
    <xf numFmtId="0" fontId="45" fillId="8" borderId="20" xfId="0" applyFont="1" applyFill="1" applyBorder="1" applyAlignment="1">
      <alignment horizontal="left" vertical="center" shrinkToFit="1"/>
    </xf>
    <xf numFmtId="0" fontId="47" fillId="8" borderId="18" xfId="0" applyFont="1" applyFill="1" applyBorder="1" applyAlignment="1">
      <alignment horizontal="left" vertical="center" shrinkToFit="1"/>
    </xf>
    <xf numFmtId="0" fontId="47" fillId="8" borderId="19" xfId="0" applyFont="1" applyFill="1" applyBorder="1" applyAlignment="1">
      <alignment horizontal="left" vertical="center" shrinkToFit="1"/>
    </xf>
    <xf numFmtId="49" fontId="44" fillId="4" borderId="28" xfId="0" applyNumberFormat="1" applyFont="1" applyFill="1" applyBorder="1" applyAlignment="1" applyProtection="1">
      <alignment horizontal="left" vertical="center" wrapText="1" shrinkToFit="1"/>
      <protection locked="0"/>
    </xf>
    <xf numFmtId="0" fontId="39" fillId="8" borderId="27" xfId="0" applyFont="1" applyFill="1" applyBorder="1" applyAlignment="1">
      <alignment vertical="center" shrinkToFit="1"/>
    </xf>
    <xf numFmtId="0" fontId="43" fillId="8" borderId="18" xfId="0" applyFont="1" applyFill="1" applyBorder="1" applyAlignment="1">
      <alignment vertical="center" shrinkToFit="1"/>
    </xf>
    <xf numFmtId="49" fontId="44" fillId="4" borderId="20" xfId="0" applyNumberFormat="1" applyFont="1" applyFill="1" applyBorder="1" applyAlignment="1" applyProtection="1">
      <alignment horizontal="left" vertical="center" wrapText="1" shrinkToFit="1"/>
      <protection locked="0"/>
    </xf>
    <xf numFmtId="0" fontId="39" fillId="8" borderId="31" xfId="0" applyFont="1" applyFill="1" applyBorder="1" applyAlignment="1">
      <alignment horizontal="left" vertical="center" shrinkToFit="1"/>
    </xf>
    <xf numFmtId="0" fontId="43" fillId="8" borderId="32" xfId="0" applyFont="1" applyFill="1" applyBorder="1" applyAlignment="1">
      <alignment horizontal="left" vertical="center" shrinkToFit="1"/>
    </xf>
    <xf numFmtId="0" fontId="43" fillId="8" borderId="33" xfId="0" applyFont="1" applyFill="1" applyBorder="1" applyAlignment="1">
      <alignment horizontal="left" vertical="center" shrinkToFit="1"/>
    </xf>
    <xf numFmtId="0" fontId="21" fillId="4" borderId="6" xfId="0" applyFont="1" applyFill="1" applyBorder="1" applyAlignment="1" applyProtection="1">
      <alignment horizontal="center" vertical="center" shrinkToFit="1"/>
      <protection locked="0"/>
    </xf>
    <xf numFmtId="0" fontId="21" fillId="4" borderId="8" xfId="0" applyFont="1" applyFill="1" applyBorder="1" applyAlignment="1" applyProtection="1">
      <alignment horizontal="center" vertical="center" shrinkToFit="1"/>
      <protection locked="0"/>
    </xf>
    <xf numFmtId="0" fontId="21" fillId="4" borderId="11" xfId="0" applyFont="1" applyFill="1" applyBorder="1" applyAlignment="1" applyProtection="1">
      <alignment horizontal="center" vertical="center" shrinkToFit="1"/>
      <protection locked="0"/>
    </xf>
    <xf numFmtId="0" fontId="37" fillId="6" borderId="1" xfId="0" applyFont="1" applyFill="1" applyBorder="1" applyAlignment="1">
      <alignment horizontal="left" vertical="center" textRotation="255" shrinkToFit="1"/>
    </xf>
    <xf numFmtId="0" fontId="36" fillId="6" borderId="4" xfId="0" applyFont="1" applyFill="1" applyBorder="1" applyAlignment="1">
      <alignment horizontal="left" vertical="center" textRotation="255" shrinkToFit="1"/>
    </xf>
    <xf numFmtId="0" fontId="36" fillId="6" borderId="7" xfId="0" applyFont="1" applyFill="1" applyBorder="1" applyAlignment="1">
      <alignment horizontal="left" vertical="center" textRotation="255" shrinkToFit="1"/>
    </xf>
    <xf numFmtId="0" fontId="37" fillId="6" borderId="2" xfId="0" applyFont="1" applyFill="1" applyBorder="1" applyAlignment="1">
      <alignment horizontal="center" vertical="center" textRotation="180" shrinkToFit="1"/>
    </xf>
    <xf numFmtId="0" fontId="37" fillId="6" borderId="0" xfId="0" applyFont="1" applyFill="1" applyAlignment="1">
      <alignment horizontal="center" vertical="center" textRotation="180" shrinkToFit="1"/>
    </xf>
    <xf numFmtId="0" fontId="37" fillId="6" borderId="5" xfId="0" applyFont="1" applyFill="1" applyBorder="1" applyAlignment="1">
      <alignment horizontal="center" vertical="center" textRotation="180" shrinkToFit="1"/>
    </xf>
    <xf numFmtId="0" fontId="37" fillId="6" borderId="10" xfId="0" applyFont="1" applyFill="1" applyBorder="1" applyAlignment="1">
      <alignment horizontal="center" vertical="center" textRotation="180" shrinkToFit="1"/>
    </xf>
    <xf numFmtId="0" fontId="39" fillId="7" borderId="22" xfId="0" applyFont="1" applyFill="1" applyBorder="1" applyAlignment="1">
      <alignment vertical="center" shrinkToFit="1"/>
    </xf>
    <xf numFmtId="0" fontId="43" fillId="7" borderId="23" xfId="0" applyFont="1" applyFill="1" applyBorder="1" applyAlignment="1">
      <alignment vertical="center" shrinkToFit="1"/>
    </xf>
    <xf numFmtId="0" fontId="43" fillId="7" borderId="24" xfId="0" applyFont="1" applyFill="1" applyBorder="1" applyAlignment="1">
      <alignment vertical="center" shrinkToFit="1"/>
    </xf>
    <xf numFmtId="49" fontId="44" fillId="4" borderId="23" xfId="0" applyNumberFormat="1" applyFont="1" applyFill="1" applyBorder="1" applyAlignment="1" applyProtection="1">
      <alignment horizontal="left" vertical="center" wrapText="1" shrinkToFit="1"/>
      <protection locked="0"/>
    </xf>
    <xf numFmtId="49" fontId="44" fillId="4" borderId="25" xfId="0" applyNumberFormat="1" applyFont="1" applyFill="1" applyBorder="1" applyAlignment="1" applyProtection="1">
      <alignment horizontal="left" vertical="center" wrapText="1" shrinkToFit="1"/>
      <protection locked="0"/>
    </xf>
    <xf numFmtId="0" fontId="43" fillId="8" borderId="19" xfId="0" applyFont="1" applyFill="1" applyBorder="1" applyAlignment="1">
      <alignment vertical="center" shrinkToFit="1"/>
    </xf>
    <xf numFmtId="0" fontId="31" fillId="4" borderId="35" xfId="0" applyFont="1" applyFill="1" applyBorder="1" applyAlignment="1">
      <alignment vertical="center" shrinkToFit="1"/>
    </xf>
    <xf numFmtId="0" fontId="32" fillId="4" borderId="36" xfId="0" applyFont="1" applyFill="1" applyBorder="1" applyAlignment="1">
      <alignment vertical="center" shrinkToFit="1"/>
    </xf>
    <xf numFmtId="0" fontId="32" fillId="4" borderId="37" xfId="0" applyFont="1" applyFill="1" applyBorder="1" applyAlignment="1">
      <alignment vertical="center" shrinkToFit="1"/>
    </xf>
    <xf numFmtId="0" fontId="52" fillId="4" borderId="35" xfId="0" applyFont="1" applyFill="1" applyBorder="1" applyAlignment="1">
      <alignment vertical="center" shrinkToFit="1"/>
    </xf>
    <xf numFmtId="0" fontId="31" fillId="4" borderId="36" xfId="0" applyFont="1" applyFill="1" applyBorder="1" applyAlignment="1">
      <alignment vertical="center" shrinkToFit="1"/>
    </xf>
    <xf numFmtId="0" fontId="31" fillId="4" borderId="39" xfId="0" applyFont="1" applyFill="1" applyBorder="1" applyAlignment="1">
      <alignment vertical="center" shrinkToFit="1"/>
    </xf>
    <xf numFmtId="0" fontId="53" fillId="0" borderId="5" xfId="2" applyFont="1" applyBorder="1" applyAlignment="1" applyProtection="1">
      <alignment horizontal="center" vertical="center" textRotation="180" wrapText="1"/>
      <protection locked="0"/>
    </xf>
    <xf numFmtId="0" fontId="54" fillId="8" borderId="27" xfId="0" applyFont="1" applyFill="1" applyBorder="1" applyAlignment="1">
      <alignment vertical="center" shrinkToFit="1"/>
    </xf>
    <xf numFmtId="0" fontId="57" fillId="8" borderId="18" xfId="0" applyFont="1" applyFill="1" applyBorder="1" applyAlignment="1">
      <alignment vertical="center" shrinkToFit="1"/>
    </xf>
    <xf numFmtId="0" fontId="57" fillId="8" borderId="19" xfId="0" applyFont="1" applyFill="1" applyBorder="1" applyAlignment="1">
      <alignment vertical="center" shrinkToFit="1"/>
    </xf>
    <xf numFmtId="49" fontId="44" fillId="4" borderId="36" xfId="0" applyNumberFormat="1" applyFont="1" applyFill="1" applyBorder="1" applyAlignment="1" applyProtection="1">
      <alignment horizontal="left" vertical="center" wrapText="1" shrinkToFit="1"/>
      <protection locked="0"/>
    </xf>
    <xf numFmtId="49" fontId="44" fillId="4" borderId="39" xfId="0" applyNumberFormat="1" applyFont="1" applyFill="1" applyBorder="1" applyAlignment="1" applyProtection="1">
      <alignment horizontal="left" vertical="center" wrapText="1" shrinkToFit="1"/>
      <protection locked="0"/>
    </xf>
    <xf numFmtId="0" fontId="58" fillId="4" borderId="31" xfId="0" applyFont="1" applyFill="1" applyBorder="1">
      <alignment vertical="center"/>
    </xf>
    <xf numFmtId="0" fontId="58" fillId="4" borderId="32" xfId="0" applyFont="1" applyFill="1" applyBorder="1">
      <alignment vertical="center"/>
    </xf>
    <xf numFmtId="0" fontId="58" fillId="4" borderId="33" xfId="0" applyFont="1" applyFill="1" applyBorder="1">
      <alignment vertical="center"/>
    </xf>
    <xf numFmtId="0" fontId="58" fillId="9" borderId="40" xfId="0" applyFont="1" applyFill="1" applyBorder="1" applyAlignment="1">
      <alignment horizontal="left" vertical="center"/>
    </xf>
    <xf numFmtId="0" fontId="58" fillId="9" borderId="41" xfId="0" applyFont="1" applyFill="1" applyBorder="1" applyAlignment="1">
      <alignment horizontal="left" vertical="center"/>
    </xf>
    <xf numFmtId="0" fontId="58" fillId="9" borderId="42" xfId="0" applyFont="1" applyFill="1" applyBorder="1" applyAlignment="1">
      <alignment horizontal="left" vertical="center"/>
    </xf>
    <xf numFmtId="0" fontId="61" fillId="8" borderId="18" xfId="0" applyFont="1" applyFill="1" applyBorder="1" applyAlignment="1">
      <alignment vertical="center" shrinkToFit="1"/>
    </xf>
    <xf numFmtId="0" fontId="42" fillId="8" borderId="18" xfId="0" applyFont="1" applyFill="1" applyBorder="1" applyAlignment="1">
      <alignment vertical="center" shrinkToFit="1"/>
    </xf>
    <xf numFmtId="0" fontId="63" fillId="0" borderId="5" xfId="2" applyFont="1" applyBorder="1" applyAlignment="1" applyProtection="1">
      <alignment horizontal="center" vertical="center" textRotation="255"/>
      <protection locked="0"/>
    </xf>
    <xf numFmtId="0" fontId="37" fillId="6" borderId="1" xfId="0" applyFont="1" applyFill="1" applyBorder="1" applyAlignment="1">
      <alignment horizontal="center" vertical="center" textRotation="255" shrinkToFit="1"/>
    </xf>
    <xf numFmtId="0" fontId="37" fillId="6" borderId="4" xfId="0" applyFont="1" applyFill="1" applyBorder="1" applyAlignment="1">
      <alignment horizontal="center" vertical="center" textRotation="255" shrinkToFit="1"/>
    </xf>
    <xf numFmtId="0" fontId="36" fillId="6" borderId="4" xfId="0" applyFont="1" applyFill="1" applyBorder="1" applyAlignment="1">
      <alignment horizontal="center" vertical="center" textRotation="255" shrinkToFit="1"/>
    </xf>
    <xf numFmtId="0" fontId="36" fillId="6" borderId="7" xfId="0" applyFont="1" applyFill="1" applyBorder="1" applyAlignment="1">
      <alignment horizontal="center" vertical="center" textRotation="255" shrinkToFit="1"/>
    </xf>
    <xf numFmtId="0" fontId="37" fillId="6" borderId="3" xfId="0" applyFont="1" applyFill="1" applyBorder="1" applyAlignment="1">
      <alignment horizontal="center" vertical="center" textRotation="180" shrinkToFit="1"/>
    </xf>
    <xf numFmtId="0" fontId="52" fillId="4" borderId="57" xfId="0" applyFont="1" applyFill="1" applyBorder="1" applyAlignment="1">
      <alignment vertical="center" shrinkToFit="1"/>
    </xf>
    <xf numFmtId="0" fontId="32" fillId="4" borderId="58" xfId="0" applyFont="1" applyFill="1" applyBorder="1" applyAlignment="1">
      <alignment vertical="center" shrinkToFit="1"/>
    </xf>
    <xf numFmtId="0" fontId="32" fillId="4" borderId="59" xfId="0" applyFont="1" applyFill="1" applyBorder="1" applyAlignment="1">
      <alignment vertical="center" shrinkToFit="1"/>
    </xf>
    <xf numFmtId="0" fontId="64" fillId="4" borderId="57" xfId="0" applyFont="1" applyFill="1" applyBorder="1" applyAlignment="1">
      <alignment horizontal="left" vertical="center" shrinkToFit="1"/>
    </xf>
    <xf numFmtId="0" fontId="64" fillId="4" borderId="58" xfId="0" applyFont="1" applyFill="1" applyBorder="1" applyAlignment="1">
      <alignment horizontal="left" vertical="center" shrinkToFit="1"/>
    </xf>
    <xf numFmtId="0" fontId="64" fillId="4" borderId="60" xfId="0" applyFont="1" applyFill="1" applyBorder="1" applyAlignment="1">
      <alignment horizontal="left" vertical="center" shrinkToFit="1"/>
    </xf>
    <xf numFmtId="49" fontId="44" fillId="4" borderId="43" xfId="0" applyNumberFormat="1" applyFont="1" applyFill="1" applyBorder="1" applyAlignment="1" applyProtection="1">
      <alignment horizontal="left" vertical="center" wrapText="1" shrinkToFit="1"/>
      <protection locked="0"/>
    </xf>
    <xf numFmtId="0" fontId="61" fillId="8" borderId="36" xfId="0" applyFont="1" applyFill="1" applyBorder="1" applyAlignment="1">
      <alignment vertical="center" shrinkToFit="1"/>
    </xf>
    <xf numFmtId="0" fontId="42" fillId="8" borderId="36" xfId="0" applyFont="1" applyFill="1" applyBorder="1" applyAlignment="1">
      <alignment vertical="center" shrinkToFit="1"/>
    </xf>
    <xf numFmtId="49" fontId="44" fillId="4" borderId="35" xfId="0" applyNumberFormat="1" applyFont="1" applyFill="1" applyBorder="1" applyAlignment="1" applyProtection="1">
      <alignment horizontal="left" vertical="center" wrapText="1" shrinkToFit="1"/>
      <protection locked="0"/>
    </xf>
    <xf numFmtId="0" fontId="45" fillId="8" borderId="35" xfId="0" applyFont="1" applyFill="1" applyBorder="1" applyAlignment="1">
      <alignment horizontal="left" vertical="center" shrinkToFit="1"/>
    </xf>
    <xf numFmtId="0" fontId="47" fillId="8" borderId="37" xfId="0" applyFont="1" applyFill="1" applyBorder="1" applyAlignment="1">
      <alignment horizontal="left" vertical="center" shrinkToFit="1"/>
    </xf>
    <xf numFmtId="49" fontId="44" fillId="4" borderId="37" xfId="0" applyNumberFormat="1" applyFont="1" applyFill="1" applyBorder="1" applyAlignment="1" applyProtection="1">
      <alignment horizontal="left" vertical="center" wrapText="1" shrinkToFit="1"/>
      <protection locked="0"/>
    </xf>
    <xf numFmtId="0" fontId="47" fillId="8" borderId="35" xfId="0" applyFont="1" applyFill="1" applyBorder="1" applyAlignment="1">
      <alignment horizontal="left" vertical="center" shrinkToFit="1"/>
    </xf>
    <xf numFmtId="0" fontId="47" fillId="8" borderId="36" xfId="0" applyFont="1" applyFill="1" applyBorder="1" applyAlignment="1">
      <alignment horizontal="left" vertical="center" shrinkToFit="1"/>
    </xf>
    <xf numFmtId="49" fontId="44" fillId="4" borderId="46" xfId="0" applyNumberFormat="1" applyFont="1" applyFill="1" applyBorder="1" applyAlignment="1" applyProtection="1">
      <alignment horizontal="left" vertical="center" wrapText="1" shrinkToFit="1"/>
      <protection locked="0"/>
    </xf>
    <xf numFmtId="0" fontId="61" fillId="0" borderId="20" xfId="0" applyFont="1" applyBorder="1" applyAlignment="1">
      <alignment horizontal="left" vertical="center"/>
    </xf>
    <xf numFmtId="0" fontId="61" fillId="0" borderId="18" xfId="0" applyFont="1" applyBorder="1" applyAlignment="1">
      <alignment horizontal="left" vertical="center"/>
    </xf>
    <xf numFmtId="0" fontId="61" fillId="0" borderId="19" xfId="0" applyFont="1" applyBorder="1" applyAlignment="1">
      <alignment horizontal="left" vertical="center"/>
    </xf>
    <xf numFmtId="0" fontId="42" fillId="0" borderId="18" xfId="0" applyFont="1" applyBorder="1" applyAlignment="1">
      <alignment horizontal="left" vertical="center"/>
    </xf>
    <xf numFmtId="0" fontId="61" fillId="0" borderId="20" xfId="0" applyFont="1" applyBorder="1" applyAlignment="1">
      <alignment horizontal="center" vertical="center" wrapText="1" shrinkToFit="1"/>
    </xf>
    <xf numFmtId="0" fontId="61" fillId="0" borderId="18" xfId="0" applyFont="1" applyBorder="1" applyAlignment="1">
      <alignment horizontal="center" vertical="center" shrinkToFit="1"/>
    </xf>
    <xf numFmtId="0" fontId="61" fillId="0" borderId="43" xfId="0" applyFont="1" applyBorder="1" applyAlignment="1">
      <alignment horizontal="center" vertical="center" shrinkToFit="1"/>
    </xf>
    <xf numFmtId="0" fontId="61" fillId="8" borderId="9" xfId="0" applyFont="1" applyFill="1" applyBorder="1" applyAlignment="1">
      <alignment vertical="center" shrinkToFit="1"/>
    </xf>
    <xf numFmtId="0" fontId="42" fillId="8" borderId="9" xfId="0" applyFont="1" applyFill="1" applyBorder="1" applyAlignment="1">
      <alignment vertical="center" shrinkToFit="1"/>
    </xf>
    <xf numFmtId="49" fontId="44" fillId="4" borderId="47" xfId="2" applyNumberFormat="1" applyFont="1" applyFill="1" applyBorder="1" applyAlignment="1" applyProtection="1">
      <alignment horizontal="left" vertical="center" wrapText="1" shrinkToFit="1"/>
      <protection locked="0"/>
    </xf>
    <xf numFmtId="49" fontId="44" fillId="4" borderId="48" xfId="2" applyNumberFormat="1" applyFont="1" applyFill="1" applyBorder="1" applyAlignment="1" applyProtection="1">
      <alignment horizontal="left" vertical="center" wrapText="1" shrinkToFit="1"/>
      <protection locked="0"/>
    </xf>
    <xf numFmtId="49" fontId="44" fillId="4" borderId="49" xfId="2" applyNumberFormat="1" applyFont="1" applyFill="1" applyBorder="1" applyAlignment="1" applyProtection="1">
      <alignment horizontal="left" vertical="center" wrapText="1" shrinkToFit="1"/>
      <protection locked="0"/>
    </xf>
    <xf numFmtId="0" fontId="45" fillId="8" borderId="47" xfId="0" applyFont="1" applyFill="1" applyBorder="1" applyAlignment="1">
      <alignment horizontal="left" vertical="center" shrinkToFit="1"/>
    </xf>
    <xf numFmtId="0" fontId="47" fillId="8" borderId="48" xfId="0" applyFont="1" applyFill="1" applyBorder="1" applyAlignment="1">
      <alignment horizontal="left" vertical="center" shrinkToFit="1"/>
    </xf>
    <xf numFmtId="49" fontId="44" fillId="4" borderId="47" xfId="0" applyNumberFormat="1" applyFont="1" applyFill="1" applyBorder="1" applyAlignment="1" applyProtection="1">
      <alignment horizontal="left" vertical="center" wrapText="1" shrinkToFit="1"/>
      <protection locked="0"/>
    </xf>
    <xf numFmtId="49" fontId="44" fillId="4" borderId="48" xfId="0" applyNumberFormat="1" applyFont="1" applyFill="1" applyBorder="1" applyAlignment="1" applyProtection="1">
      <alignment horizontal="left" vertical="center" wrapText="1" shrinkToFit="1"/>
      <protection locked="0"/>
    </xf>
    <xf numFmtId="49" fontId="44" fillId="4" borderId="50" xfId="0" applyNumberFormat="1" applyFont="1" applyFill="1" applyBorder="1" applyAlignment="1" applyProtection="1">
      <alignment horizontal="left" vertical="center" wrapText="1" shrinkToFit="1"/>
      <protection locked="0"/>
    </xf>
    <xf numFmtId="0" fontId="32" fillId="4" borderId="57" xfId="0" applyFont="1" applyFill="1" applyBorder="1" applyAlignment="1">
      <alignment horizontal="left" vertical="center" wrapText="1"/>
    </xf>
    <xf numFmtId="0" fontId="32" fillId="4" borderId="58" xfId="0" applyFont="1" applyFill="1" applyBorder="1" applyAlignment="1">
      <alignment horizontal="left" vertical="center" wrapText="1"/>
    </xf>
    <xf numFmtId="0" fontId="32" fillId="4" borderId="59" xfId="0" applyFont="1" applyFill="1" applyBorder="1" applyAlignment="1">
      <alignment horizontal="left" vertical="center" wrapText="1"/>
    </xf>
    <xf numFmtId="0" fontId="12" fillId="4" borderId="58" xfId="0" applyFont="1" applyFill="1" applyBorder="1" applyAlignment="1">
      <alignment horizontal="left" vertical="center" wrapText="1"/>
    </xf>
    <xf numFmtId="0" fontId="12" fillId="4" borderId="60" xfId="0" applyFont="1" applyFill="1" applyBorder="1" applyAlignment="1">
      <alignment horizontal="left" vertical="center" wrapText="1"/>
    </xf>
    <xf numFmtId="0" fontId="75" fillId="4" borderId="19" xfId="0" applyFont="1" applyFill="1" applyBorder="1" applyAlignment="1">
      <alignment horizontal="left" vertical="center" shrinkToFit="1"/>
    </xf>
    <xf numFmtId="0" fontId="77" fillId="4" borderId="38" xfId="0" applyFont="1" applyFill="1" applyBorder="1" applyAlignment="1">
      <alignment horizontal="left" vertical="center" shrinkToFit="1"/>
    </xf>
    <xf numFmtId="0" fontId="77" fillId="4" borderId="70" xfId="0" applyFont="1" applyFill="1" applyBorder="1" applyAlignment="1">
      <alignment horizontal="left" vertical="center" shrinkToFit="1"/>
    </xf>
    <xf numFmtId="0" fontId="61" fillId="8" borderId="19" xfId="0" applyFont="1" applyFill="1" applyBorder="1" applyAlignment="1">
      <alignment vertical="center" shrinkToFit="1"/>
    </xf>
    <xf numFmtId="0" fontId="42" fillId="8" borderId="38" xfId="0" applyFont="1" applyFill="1" applyBorder="1" applyAlignment="1">
      <alignment vertical="center" shrinkToFit="1"/>
    </xf>
    <xf numFmtId="0" fontId="81" fillId="4" borderId="38" xfId="0" applyFont="1" applyFill="1" applyBorder="1" applyAlignment="1">
      <alignment vertical="center" shrinkToFit="1"/>
    </xf>
    <xf numFmtId="0" fontId="81" fillId="4" borderId="70" xfId="0" applyFont="1" applyFill="1" applyBorder="1" applyAlignment="1">
      <alignment vertical="center" shrinkToFit="1"/>
    </xf>
    <xf numFmtId="0" fontId="47" fillId="8" borderId="47" xfId="0" applyFont="1" applyFill="1" applyBorder="1" applyAlignment="1">
      <alignment horizontal="left" vertical="center" shrinkToFit="1"/>
    </xf>
    <xf numFmtId="0" fontId="61" fillId="8" borderId="59" xfId="0" applyFont="1" applyFill="1" applyBorder="1" applyAlignment="1">
      <alignment horizontal="left" vertical="center" shrinkToFit="1"/>
    </xf>
    <xf numFmtId="0" fontId="42" fillId="8" borderId="66" xfId="0" applyFont="1" applyFill="1" applyBorder="1" applyAlignment="1">
      <alignment horizontal="left" vertical="center" shrinkToFit="1"/>
    </xf>
    <xf numFmtId="0" fontId="32" fillId="4" borderId="66" xfId="0" applyFont="1" applyFill="1" applyBorder="1" applyAlignment="1">
      <alignment horizontal="left" vertical="center" wrapText="1"/>
    </xf>
    <xf numFmtId="0" fontId="32" fillId="4" borderId="66" xfId="0" applyFont="1" applyFill="1" applyBorder="1" applyAlignment="1">
      <alignment vertical="center" wrapText="1"/>
    </xf>
    <xf numFmtId="0" fontId="32" fillId="4" borderId="20" xfId="0" applyFont="1" applyFill="1" applyBorder="1" applyAlignment="1">
      <alignment horizontal="left" vertical="center" shrinkToFit="1"/>
    </xf>
    <xf numFmtId="0" fontId="32" fillId="4" borderId="18" xfId="0" applyFont="1" applyFill="1" applyBorder="1" applyAlignment="1">
      <alignment horizontal="left" vertical="center" shrinkToFit="1"/>
    </xf>
    <xf numFmtId="0" fontId="32" fillId="4" borderId="19" xfId="0" applyFont="1" applyFill="1" applyBorder="1" applyAlignment="1">
      <alignment horizontal="left" vertical="center" shrinkToFit="1"/>
    </xf>
    <xf numFmtId="0" fontId="34" fillId="4" borderId="20" xfId="0" applyFont="1" applyFill="1" applyBorder="1" applyAlignment="1">
      <alignment horizontal="left" vertical="center" shrinkToFit="1"/>
    </xf>
    <xf numFmtId="0" fontId="32" fillId="4" borderId="43" xfId="0" applyFont="1" applyFill="1" applyBorder="1" applyAlignment="1">
      <alignment horizontal="left" vertical="center" shrinkToFit="1"/>
    </xf>
    <xf numFmtId="0" fontId="42" fillId="8" borderId="32" xfId="0" applyFont="1" applyFill="1" applyBorder="1" applyAlignment="1">
      <alignment horizontal="left" vertical="center" shrinkToFit="1"/>
    </xf>
    <xf numFmtId="0" fontId="42" fillId="8" borderId="73" xfId="0" applyFont="1" applyFill="1" applyBorder="1" applyAlignment="1">
      <alignment horizontal="left" vertical="center" shrinkToFit="1"/>
    </xf>
    <xf numFmtId="0" fontId="42" fillId="8" borderId="36" xfId="0" applyFont="1" applyFill="1" applyBorder="1" applyAlignment="1">
      <alignment horizontal="left" vertical="center" shrinkToFit="1"/>
    </xf>
    <xf numFmtId="0" fontId="42" fillId="8" borderId="37" xfId="0" applyFont="1" applyFill="1" applyBorder="1" applyAlignment="1">
      <alignment horizontal="left" vertical="center" shrinkToFit="1"/>
    </xf>
    <xf numFmtId="0" fontId="31" fillId="4" borderId="20" xfId="0" applyFont="1" applyFill="1" applyBorder="1" applyAlignment="1">
      <alignment horizontal="left" vertical="center" shrinkToFit="1"/>
    </xf>
    <xf numFmtId="0" fontId="31" fillId="4" borderId="18" xfId="0" applyFont="1" applyFill="1" applyBorder="1" applyAlignment="1">
      <alignment horizontal="left" vertical="center" shrinkToFit="1"/>
    </xf>
    <xf numFmtId="0" fontId="31" fillId="4" borderId="19" xfId="0" applyFont="1" applyFill="1" applyBorder="1" applyAlignment="1">
      <alignment horizontal="left" vertical="center" shrinkToFit="1"/>
    </xf>
    <xf numFmtId="0" fontId="34" fillId="4" borderId="18" xfId="0" applyFont="1" applyFill="1" applyBorder="1" applyAlignment="1">
      <alignment horizontal="left" vertical="center" shrinkToFit="1"/>
    </xf>
    <xf numFmtId="0" fontId="34" fillId="4" borderId="43" xfId="0" applyFont="1" applyFill="1" applyBorder="1" applyAlignment="1">
      <alignment horizontal="left" vertical="center" shrinkToFit="1"/>
    </xf>
    <xf numFmtId="0" fontId="32" fillId="4" borderId="38" xfId="0" applyFont="1" applyFill="1" applyBorder="1" applyAlignment="1">
      <alignment vertical="center" shrinkToFit="1"/>
    </xf>
    <xf numFmtId="0" fontId="82" fillId="4" borderId="20" xfId="0" applyFont="1" applyFill="1" applyBorder="1" applyAlignment="1">
      <alignment horizontal="left" vertical="center" shrinkToFit="1"/>
    </xf>
    <xf numFmtId="0" fontId="59" fillId="4" borderId="18" xfId="0" applyFont="1" applyFill="1" applyBorder="1" applyAlignment="1">
      <alignment horizontal="left" vertical="center" shrinkToFit="1"/>
    </xf>
    <xf numFmtId="0" fontId="59" fillId="4" borderId="43" xfId="0" applyFont="1" applyFill="1" applyBorder="1" applyAlignment="1">
      <alignment horizontal="left" vertical="center" shrinkToFit="1"/>
    </xf>
    <xf numFmtId="0" fontId="73" fillId="4" borderId="18" xfId="0" applyFont="1" applyFill="1" applyBorder="1" applyAlignment="1">
      <alignment horizontal="left" vertical="center" shrinkToFit="1"/>
    </xf>
    <xf numFmtId="0" fontId="73" fillId="4" borderId="43" xfId="0" applyFont="1" applyFill="1" applyBorder="1" applyAlignment="1">
      <alignment horizontal="left" vertical="center" shrinkToFit="1"/>
    </xf>
    <xf numFmtId="0" fontId="34" fillId="4" borderId="38" xfId="0" applyFont="1" applyFill="1" applyBorder="1" applyAlignment="1">
      <alignment vertical="center" shrinkToFit="1"/>
    </xf>
    <xf numFmtId="0" fontId="44" fillId="0" borderId="20" xfId="0" applyFont="1" applyBorder="1" applyAlignment="1">
      <alignment horizontal="center" vertical="center" wrapText="1" shrinkToFit="1"/>
    </xf>
    <xf numFmtId="0" fontId="44" fillId="0" borderId="18" xfId="0" applyFont="1" applyBorder="1" applyAlignment="1">
      <alignment horizontal="center" vertical="center" wrapText="1" shrinkToFit="1"/>
    </xf>
    <xf numFmtId="0" fontId="44" fillId="0" borderId="43" xfId="0" applyFont="1" applyBorder="1" applyAlignment="1">
      <alignment horizontal="center" vertical="center" wrapText="1" shrinkToFit="1"/>
    </xf>
    <xf numFmtId="0" fontId="75" fillId="4" borderId="73" xfId="0" applyFont="1" applyFill="1" applyBorder="1" applyAlignment="1">
      <alignment horizontal="left" vertical="center" wrapText="1"/>
    </xf>
    <xf numFmtId="0" fontId="77" fillId="4" borderId="74" xfId="0" applyFont="1" applyFill="1" applyBorder="1" applyAlignment="1">
      <alignment horizontal="left" vertical="center" wrapText="1"/>
    </xf>
    <xf numFmtId="0" fontId="77" fillId="4" borderId="75" xfId="0" applyFont="1" applyFill="1" applyBorder="1" applyAlignment="1">
      <alignment horizontal="left" vertical="center" wrapText="1"/>
    </xf>
    <xf numFmtId="0" fontId="88" fillId="0" borderId="5" xfId="2" applyFont="1" applyBorder="1" applyAlignment="1" applyProtection="1">
      <alignment horizontal="center" vertical="center" textRotation="180" wrapText="1"/>
      <protection locked="0"/>
    </xf>
    <xf numFmtId="0" fontId="89" fillId="6" borderId="1" xfId="0" applyFont="1" applyFill="1" applyBorder="1" applyAlignment="1">
      <alignment horizontal="center" vertical="center" textRotation="255" shrinkToFit="1"/>
    </xf>
    <xf numFmtId="0" fontId="37" fillId="6" borderId="7" xfId="0" applyFont="1" applyFill="1" applyBorder="1" applyAlignment="1">
      <alignment horizontal="center" vertical="center" textRotation="255" shrinkToFit="1"/>
    </xf>
    <xf numFmtId="0" fontId="42" fillId="8" borderId="79" xfId="0" applyFont="1" applyFill="1" applyBorder="1" applyAlignment="1">
      <alignment horizontal="right" vertical="center"/>
    </xf>
    <xf numFmtId="0" fontId="42" fillId="8" borderId="34" xfId="0" applyFont="1" applyFill="1" applyBorder="1" applyAlignment="1">
      <alignment horizontal="right" vertical="center"/>
    </xf>
    <xf numFmtId="0" fontId="61" fillId="8" borderId="80" xfId="0" applyFont="1" applyFill="1" applyBorder="1" applyAlignment="1">
      <alignment horizontal="left" vertical="center" wrapText="1"/>
    </xf>
    <xf numFmtId="0" fontId="42" fillId="8" borderId="80" xfId="0" applyFont="1" applyFill="1" applyBorder="1" applyAlignment="1">
      <alignment horizontal="left" vertical="center" wrapText="1"/>
    </xf>
    <xf numFmtId="0" fontId="42" fillId="8" borderId="38" xfId="0" applyFont="1" applyFill="1" applyBorder="1" applyAlignment="1">
      <alignment horizontal="left" vertical="center" wrapText="1"/>
    </xf>
    <xf numFmtId="49" fontId="44" fillId="4" borderId="80" xfId="0" applyNumberFormat="1" applyFont="1" applyFill="1" applyBorder="1" applyAlignment="1" applyProtection="1">
      <alignment horizontal="left" vertical="center" wrapText="1"/>
      <protection locked="0"/>
    </xf>
    <xf numFmtId="49" fontId="44" fillId="4" borderId="81" xfId="0" applyNumberFormat="1" applyFont="1" applyFill="1" applyBorder="1" applyAlignment="1" applyProtection="1">
      <alignment horizontal="left" vertical="center" wrapText="1"/>
      <protection locked="0"/>
    </xf>
    <xf numFmtId="49" fontId="44" fillId="4" borderId="38" xfId="0" applyNumberFormat="1" applyFont="1" applyFill="1" applyBorder="1" applyAlignment="1" applyProtection="1">
      <alignment horizontal="left" vertical="center" wrapText="1"/>
      <protection locked="0"/>
    </xf>
    <xf numFmtId="49" fontId="44" fillId="4" borderId="83" xfId="0" applyNumberFormat="1" applyFont="1" applyFill="1" applyBorder="1" applyAlignment="1" applyProtection="1">
      <alignment horizontal="left" vertical="center" wrapText="1"/>
      <protection locked="0"/>
    </xf>
    <xf numFmtId="0" fontId="61" fillId="8" borderId="79" xfId="0" applyFont="1" applyFill="1" applyBorder="1" applyAlignment="1">
      <alignment horizontal="left" vertical="center" wrapText="1"/>
    </xf>
    <xf numFmtId="0" fontId="42" fillId="8" borderId="34" xfId="0" applyFont="1" applyFill="1" applyBorder="1" applyAlignment="1">
      <alignment horizontal="left" vertical="center" wrapText="1"/>
    </xf>
    <xf numFmtId="0" fontId="32" fillId="4" borderId="26" xfId="0" applyFont="1" applyFill="1" applyBorder="1" applyAlignment="1">
      <alignment horizontal="left" vertical="center" wrapText="1"/>
    </xf>
    <xf numFmtId="0" fontId="32" fillId="4" borderId="23" xfId="0" applyFont="1" applyFill="1" applyBorder="1" applyAlignment="1">
      <alignment horizontal="left" vertical="center" wrapText="1"/>
    </xf>
    <xf numFmtId="0" fontId="32" fillId="4" borderId="25" xfId="0" applyFont="1" applyFill="1" applyBorder="1" applyAlignment="1">
      <alignment horizontal="left" vertical="center" wrapText="1"/>
    </xf>
    <xf numFmtId="0" fontId="32" fillId="4" borderId="38" xfId="0" applyFont="1" applyFill="1" applyBorder="1" applyAlignment="1">
      <alignment vertical="center" wrapText="1"/>
    </xf>
    <xf numFmtId="0" fontId="32" fillId="4" borderId="83" xfId="0" applyFont="1" applyFill="1" applyBorder="1" applyAlignment="1">
      <alignment vertical="center" wrapText="1"/>
    </xf>
    <xf numFmtId="0" fontId="70" fillId="0" borderId="5" xfId="2" applyFont="1" applyBorder="1" applyAlignment="1" applyProtection="1">
      <alignment horizontal="center" vertical="center" textRotation="255" wrapText="1"/>
      <protection locked="0"/>
    </xf>
    <xf numFmtId="0" fontId="81" fillId="4" borderId="38" xfId="0" applyFont="1" applyFill="1" applyBorder="1">
      <alignment vertical="center"/>
    </xf>
    <xf numFmtId="0" fontId="81" fillId="4" borderId="83" xfId="0" applyFont="1" applyFill="1" applyBorder="1">
      <alignment vertical="center"/>
    </xf>
    <xf numFmtId="0" fontId="61" fillId="8" borderId="38" xfId="0" applyFont="1" applyFill="1" applyBorder="1" applyAlignment="1">
      <alignment horizontal="left" vertical="center"/>
    </xf>
    <xf numFmtId="0" fontId="42" fillId="8" borderId="38" xfId="0" applyFont="1" applyFill="1" applyBorder="1" applyAlignment="1">
      <alignment horizontal="left" vertical="center"/>
    </xf>
    <xf numFmtId="49" fontId="44" fillId="4" borderId="38" xfId="0" applyNumberFormat="1" applyFont="1" applyFill="1" applyBorder="1" applyAlignment="1" applyProtection="1">
      <alignment horizontal="left" vertical="center" wrapText="1" shrinkToFit="1"/>
      <protection locked="0"/>
    </xf>
    <xf numFmtId="49" fontId="44" fillId="4" borderId="83" xfId="0" applyNumberFormat="1" applyFont="1" applyFill="1" applyBorder="1" applyAlignment="1" applyProtection="1">
      <alignment horizontal="left" vertical="center" wrapText="1" shrinkToFit="1"/>
      <protection locked="0"/>
    </xf>
    <xf numFmtId="0" fontId="97" fillId="4" borderId="38" xfId="0" applyFont="1" applyFill="1" applyBorder="1" applyAlignment="1">
      <alignment horizontal="left" vertical="center" wrapText="1"/>
    </xf>
    <xf numFmtId="0" fontId="97" fillId="4" borderId="83" xfId="0" applyFont="1" applyFill="1" applyBorder="1" applyAlignment="1">
      <alignment horizontal="left" vertical="center" wrapText="1"/>
    </xf>
    <xf numFmtId="0" fontId="97" fillId="4" borderId="86" xfId="0" applyFont="1" applyFill="1" applyBorder="1" applyAlignment="1">
      <alignment horizontal="left" vertical="center" wrapText="1"/>
    </xf>
    <xf numFmtId="0" fontId="97" fillId="4" borderId="88" xfId="0" applyFont="1" applyFill="1" applyBorder="1" applyAlignment="1">
      <alignment horizontal="left" vertical="center" wrapText="1"/>
    </xf>
    <xf numFmtId="0" fontId="61" fillId="8" borderId="86" xfId="0" applyFont="1" applyFill="1" applyBorder="1" applyAlignment="1">
      <alignment horizontal="left" vertical="center"/>
    </xf>
    <xf numFmtId="0" fontId="42" fillId="8" borderId="86" xfId="0" applyFont="1" applyFill="1" applyBorder="1" applyAlignment="1">
      <alignment horizontal="left" vertical="center"/>
    </xf>
    <xf numFmtId="49" fontId="44" fillId="4" borderId="87" xfId="0" applyNumberFormat="1" applyFont="1" applyFill="1" applyBorder="1" applyAlignment="1" applyProtection="1">
      <alignment horizontal="left" vertical="center" wrapText="1" shrinkToFit="1"/>
      <protection locked="0"/>
    </xf>
    <xf numFmtId="49" fontId="44" fillId="4" borderId="41" xfId="0" applyNumberFormat="1" applyFont="1" applyFill="1" applyBorder="1" applyAlignment="1" applyProtection="1">
      <alignment horizontal="left" vertical="center" wrapText="1" shrinkToFit="1"/>
      <protection locked="0"/>
    </xf>
    <xf numFmtId="49" fontId="44" fillId="4" borderId="42" xfId="0" applyNumberFormat="1" applyFont="1" applyFill="1" applyBorder="1" applyAlignment="1" applyProtection="1">
      <alignment horizontal="left" vertical="center" wrapText="1" shrinkToFit="1"/>
      <protection locked="0"/>
    </xf>
    <xf numFmtId="0" fontId="96" fillId="0" borderId="5" xfId="2" applyFont="1" applyBorder="1" applyAlignment="1" applyProtection="1">
      <alignment horizontal="center" vertical="center" textRotation="255" wrapText="1"/>
      <protection locked="0"/>
    </xf>
    <xf numFmtId="0" fontId="61" fillId="8" borderId="34" xfId="0" applyFont="1" applyFill="1" applyBorder="1" applyAlignment="1">
      <alignment horizontal="left" vertical="center" wrapText="1"/>
    </xf>
    <xf numFmtId="0" fontId="42" fillId="8" borderId="85" xfId="0" applyFont="1" applyFill="1" applyBorder="1" applyAlignment="1">
      <alignment horizontal="left" vertical="center" wrapText="1"/>
    </xf>
    <xf numFmtId="0" fontId="42" fillId="8" borderId="86" xfId="0" applyFont="1" applyFill="1" applyBorder="1" applyAlignment="1">
      <alignment horizontal="left" vertical="center" wrapText="1"/>
    </xf>
    <xf numFmtId="0" fontId="61" fillId="8" borderId="38" xfId="0" applyFont="1" applyFill="1" applyBorder="1" applyAlignment="1">
      <alignment horizontal="left" vertical="center" wrapText="1"/>
    </xf>
    <xf numFmtId="0" fontId="95" fillId="4" borderId="38" xfId="0" applyFont="1" applyFill="1" applyBorder="1" applyAlignment="1">
      <alignment vertical="center" wrapText="1"/>
    </xf>
    <xf numFmtId="0" fontId="105" fillId="4" borderId="32" xfId="0" applyFont="1" applyFill="1" applyBorder="1" applyAlignment="1">
      <alignment horizontal="left" vertical="center" wrapText="1"/>
    </xf>
    <xf numFmtId="0" fontId="101" fillId="4" borderId="32" xfId="0" applyFont="1" applyFill="1" applyBorder="1" applyAlignment="1">
      <alignment horizontal="left" vertical="center" wrapText="1"/>
    </xf>
    <xf numFmtId="0" fontId="101" fillId="4" borderId="95" xfId="0" applyFont="1" applyFill="1" applyBorder="1" applyAlignment="1">
      <alignment horizontal="left" vertical="center" wrapText="1"/>
    </xf>
    <xf numFmtId="0" fontId="105" fillId="9" borderId="9" xfId="0" applyFont="1" applyFill="1" applyBorder="1" applyAlignment="1">
      <alignment vertical="center" wrapText="1"/>
    </xf>
    <xf numFmtId="0" fontId="101" fillId="9" borderId="9" xfId="0" applyFont="1" applyFill="1" applyBorder="1" applyAlignment="1">
      <alignment vertical="center" wrapText="1"/>
    </xf>
    <xf numFmtId="0" fontId="101" fillId="9" borderId="10" xfId="0" applyFont="1" applyFill="1" applyBorder="1" applyAlignment="1">
      <alignment vertical="center" wrapText="1"/>
    </xf>
    <xf numFmtId="0" fontId="111" fillId="0" borderId="2" xfId="0" applyFont="1" applyBorder="1" applyAlignment="1">
      <alignment vertical="center" shrinkToFit="1"/>
    </xf>
    <xf numFmtId="0" fontId="111" fillId="0" borderId="3" xfId="0" applyFont="1" applyBorder="1" applyAlignment="1">
      <alignment vertical="center" shrinkToFit="1"/>
    </xf>
    <xf numFmtId="0" fontId="112" fillId="0" borderId="0" xfId="0" applyFont="1" applyAlignment="1">
      <alignment horizontal="left" vertical="center" wrapText="1" shrinkToFit="1"/>
    </xf>
    <xf numFmtId="0" fontId="42" fillId="8" borderId="37" xfId="0" applyFont="1" applyFill="1" applyBorder="1" applyAlignment="1">
      <alignment horizontal="right" vertical="center"/>
    </xf>
    <xf numFmtId="0" fontId="42" fillId="8" borderId="19" xfId="0" applyFont="1" applyFill="1" applyBorder="1" applyAlignment="1">
      <alignment horizontal="right" vertical="center"/>
    </xf>
    <xf numFmtId="0" fontId="61" fillId="8" borderId="92" xfId="0" applyFont="1" applyFill="1" applyBorder="1" applyAlignment="1">
      <alignment horizontal="left" vertical="center" wrapText="1"/>
    </xf>
    <xf numFmtId="0" fontId="42" fillId="8" borderId="92" xfId="0" applyFont="1" applyFill="1" applyBorder="1" applyAlignment="1">
      <alignment horizontal="left" vertical="center" wrapText="1"/>
    </xf>
    <xf numFmtId="0" fontId="94" fillId="4" borderId="92" xfId="0" applyFont="1" applyFill="1" applyBorder="1" applyAlignment="1">
      <alignment vertical="center" wrapText="1"/>
    </xf>
    <xf numFmtId="0" fontId="81" fillId="4" borderId="92" xfId="0" applyFont="1" applyFill="1" applyBorder="1" applyAlignment="1">
      <alignment vertical="center" wrapText="1"/>
    </xf>
    <xf numFmtId="0" fontId="90" fillId="4" borderId="92" xfId="0" applyFont="1" applyFill="1" applyBorder="1" applyAlignment="1">
      <alignment horizontal="left" vertical="center" wrapText="1"/>
    </xf>
    <xf numFmtId="0" fontId="42" fillId="4" borderId="92" xfId="0" applyFont="1" applyFill="1" applyBorder="1" applyAlignment="1">
      <alignment horizontal="left" vertical="center" wrapText="1"/>
    </xf>
    <xf numFmtId="0" fontId="42" fillId="4" borderId="93" xfId="0" applyFont="1" applyFill="1" applyBorder="1" applyAlignment="1">
      <alignment horizontal="left" vertical="center" wrapText="1"/>
    </xf>
    <xf numFmtId="0" fontId="42" fillId="4" borderId="38" xfId="0" applyFont="1" applyFill="1" applyBorder="1" applyAlignment="1">
      <alignment horizontal="left" vertical="center" wrapText="1"/>
    </xf>
    <xf numFmtId="0" fontId="42" fillId="4" borderId="70" xfId="0" applyFont="1" applyFill="1" applyBorder="1" applyAlignment="1">
      <alignment horizontal="left" vertical="center" wrapText="1"/>
    </xf>
    <xf numFmtId="0" fontId="104" fillId="4" borderId="38" xfId="0" applyFont="1" applyFill="1" applyBorder="1" applyAlignment="1">
      <alignment vertical="center" wrapText="1"/>
    </xf>
    <xf numFmtId="0" fontId="81" fillId="4" borderId="38" xfId="0" applyFont="1" applyFill="1" applyBorder="1" applyAlignment="1">
      <alignment vertical="center" wrapText="1"/>
    </xf>
    <xf numFmtId="49" fontId="44" fillId="4" borderId="70" xfId="0" applyNumberFormat="1" applyFont="1" applyFill="1" applyBorder="1" applyAlignment="1" applyProtection="1">
      <alignment horizontal="left" vertical="center" wrapText="1" shrinkToFit="1"/>
      <protection locked="0"/>
    </xf>
    <xf numFmtId="0" fontId="116" fillId="4" borderId="0" xfId="0" applyFont="1" applyFill="1" applyAlignment="1">
      <alignment horizontal="left" vertical="top" wrapText="1"/>
    </xf>
    <xf numFmtId="0" fontId="116" fillId="4" borderId="5" xfId="0" applyFont="1" applyFill="1" applyBorder="1" applyAlignment="1">
      <alignment horizontal="left" vertical="top" wrapText="1"/>
    </xf>
    <xf numFmtId="0" fontId="114" fillId="4" borderId="0" xfId="0" applyFont="1" applyFill="1" applyAlignment="1">
      <alignment horizontal="left" vertical="top" wrapText="1"/>
    </xf>
    <xf numFmtId="0" fontId="111" fillId="0" borderId="0" xfId="0" applyFont="1" applyAlignment="1" applyProtection="1">
      <alignment horizontal="left" vertical="center" wrapText="1" shrinkToFit="1"/>
      <protection locked="0"/>
    </xf>
    <xf numFmtId="49" fontId="44" fillId="0" borderId="0" xfId="0" applyNumberFormat="1" applyFont="1" applyAlignment="1" applyProtection="1">
      <alignment horizontal="left" vertical="center" wrapText="1"/>
      <protection locked="0"/>
    </xf>
    <xf numFmtId="49" fontId="44" fillId="0" borderId="5" xfId="0" applyNumberFormat="1" applyFont="1" applyBorder="1" applyAlignment="1" applyProtection="1">
      <alignment horizontal="left" vertical="center" wrapText="1"/>
      <protection locked="0"/>
    </xf>
    <xf numFmtId="0" fontId="44" fillId="0" borderId="0" xfId="0" applyFont="1" applyAlignment="1">
      <alignment horizontal="left" vertical="top" wrapText="1"/>
    </xf>
    <xf numFmtId="0" fontId="44" fillId="0" borderId="5" xfId="0" applyFont="1" applyBorder="1" applyAlignment="1">
      <alignment horizontal="left" vertical="top" wrapText="1"/>
    </xf>
    <xf numFmtId="0" fontId="44" fillId="0" borderId="9" xfId="0" applyFont="1" applyBorder="1" applyAlignment="1">
      <alignment horizontal="left" vertical="top" wrapText="1"/>
    </xf>
    <xf numFmtId="0" fontId="44" fillId="0" borderId="10" xfId="0" applyFont="1" applyBorder="1" applyAlignment="1">
      <alignment horizontal="left" vertical="top" wrapText="1"/>
    </xf>
    <xf numFmtId="0" fontId="99" fillId="4" borderId="1" xfId="0" applyFont="1" applyFill="1" applyBorder="1" applyAlignment="1">
      <alignment horizontal="left" vertical="center"/>
    </xf>
    <xf numFmtId="0" fontId="99" fillId="4" borderId="2" xfId="0" applyFont="1" applyFill="1" applyBorder="1" applyAlignment="1">
      <alignment horizontal="left" vertical="center"/>
    </xf>
    <xf numFmtId="0" fontId="99" fillId="4" borderId="3" xfId="0" applyFont="1" applyFill="1" applyBorder="1" applyAlignment="1">
      <alignment horizontal="left" vertical="center"/>
    </xf>
    <xf numFmtId="0" fontId="106" fillId="4" borderId="0" xfId="2" applyFont="1" applyFill="1" applyBorder="1" applyAlignment="1" applyProtection="1">
      <alignment horizontal="left" vertical="top" wrapText="1"/>
    </xf>
    <xf numFmtId="0" fontId="116" fillId="4" borderId="0" xfId="0" applyFont="1" applyFill="1" applyAlignment="1">
      <alignment horizontal="center" vertical="top" wrapText="1"/>
    </xf>
    <xf numFmtId="0" fontId="116" fillId="4" borderId="5" xfId="0" applyFont="1" applyFill="1" applyBorder="1" applyAlignment="1">
      <alignment horizontal="center" vertical="top" wrapText="1"/>
    </xf>
    <xf numFmtId="0" fontId="121" fillId="6" borderId="1" xfId="0" applyFont="1" applyFill="1" applyBorder="1" applyAlignment="1">
      <alignment horizontal="center" vertical="center" textRotation="255" shrinkToFit="1"/>
    </xf>
    <xf numFmtId="0" fontId="122" fillId="4" borderId="1" xfId="0" applyFont="1" applyFill="1" applyBorder="1" applyAlignment="1">
      <alignment horizontal="left" vertical="center" wrapText="1"/>
    </xf>
    <xf numFmtId="0" fontId="90" fillId="4" borderId="2" xfId="0" applyFont="1" applyFill="1" applyBorder="1" applyAlignment="1">
      <alignment horizontal="left" vertical="center" wrapText="1"/>
    </xf>
    <xf numFmtId="0" fontId="90" fillId="4" borderId="103" xfId="0" applyFont="1" applyFill="1" applyBorder="1" applyAlignment="1">
      <alignment horizontal="left" vertical="center" wrapText="1"/>
    </xf>
    <xf numFmtId="0" fontId="90" fillId="4" borderId="110" xfId="0" applyFont="1" applyFill="1" applyBorder="1" applyAlignment="1">
      <alignment horizontal="left" vertical="center" wrapText="1"/>
    </xf>
    <xf numFmtId="0" fontId="90" fillId="4" borderId="36" xfId="0" applyFont="1" applyFill="1" applyBorder="1" applyAlignment="1">
      <alignment horizontal="left" vertical="center" wrapText="1"/>
    </xf>
    <xf numFmtId="0" fontId="90" fillId="4" borderId="37" xfId="0" applyFont="1" applyFill="1" applyBorder="1" applyAlignment="1">
      <alignment horizontal="left" vertical="center" wrapText="1"/>
    </xf>
    <xf numFmtId="0" fontId="94" fillId="4" borderId="104" xfId="0" applyFont="1" applyFill="1" applyBorder="1" applyAlignment="1" applyProtection="1">
      <alignment horizontal="left" vertical="center" shrinkToFit="1"/>
      <protection locked="0"/>
    </xf>
    <xf numFmtId="0" fontId="94" fillId="4" borderId="2" xfId="0" applyFont="1" applyFill="1" applyBorder="1" applyAlignment="1" applyProtection="1">
      <alignment horizontal="left" vertical="center" shrinkToFit="1"/>
      <protection locked="0"/>
    </xf>
    <xf numFmtId="0" fontId="94" fillId="4" borderId="3" xfId="0" applyFont="1" applyFill="1" applyBorder="1" applyAlignment="1" applyProtection="1">
      <alignment horizontal="left" vertical="center" shrinkToFit="1"/>
      <protection locked="0"/>
    </xf>
    <xf numFmtId="0" fontId="94" fillId="4" borderId="35" xfId="0" applyFont="1" applyFill="1" applyBorder="1" applyAlignment="1" applyProtection="1">
      <alignment horizontal="left" vertical="center" shrinkToFit="1"/>
      <protection locked="0"/>
    </xf>
    <xf numFmtId="0" fontId="94" fillId="4" borderId="36" xfId="0" applyFont="1" applyFill="1" applyBorder="1" applyAlignment="1" applyProtection="1">
      <alignment horizontal="left" vertical="center" shrinkToFit="1"/>
      <protection locked="0"/>
    </xf>
    <xf numFmtId="0" fontId="94" fillId="4" borderId="46" xfId="0" applyFont="1" applyFill="1" applyBorder="1" applyAlignment="1" applyProtection="1">
      <alignment horizontal="left" vertical="center" shrinkToFit="1"/>
      <protection locked="0"/>
    </xf>
    <xf numFmtId="0" fontId="54" fillId="4" borderId="111" xfId="0" applyFont="1" applyFill="1" applyBorder="1" applyAlignment="1">
      <alignment horizontal="left" vertical="center"/>
    </xf>
    <xf numFmtId="0" fontId="54" fillId="4" borderId="48" xfId="0" applyFont="1" applyFill="1" applyBorder="1" applyAlignment="1">
      <alignment horizontal="left" vertical="center"/>
    </xf>
    <xf numFmtId="0" fontId="54" fillId="4" borderId="49" xfId="0" applyFont="1" applyFill="1" applyBorder="1" applyAlignment="1">
      <alignment horizontal="left" vertical="center"/>
    </xf>
    <xf numFmtId="0" fontId="125" fillId="4" borderId="47" xfId="0" applyFont="1" applyFill="1" applyBorder="1" applyAlignment="1" applyProtection="1">
      <alignment horizontal="left" vertical="center" shrinkToFit="1"/>
      <protection locked="0"/>
    </xf>
    <xf numFmtId="0" fontId="125" fillId="4" borderId="48" xfId="0" applyFont="1" applyFill="1" applyBorder="1" applyAlignment="1" applyProtection="1">
      <alignment horizontal="left" vertical="center" shrinkToFit="1"/>
      <protection locked="0"/>
    </xf>
    <xf numFmtId="0" fontId="125" fillId="4" borderId="50" xfId="0" applyFont="1" applyFill="1" applyBorder="1" applyAlignment="1" applyProtection="1">
      <alignment horizontal="left" vertical="center" shrinkToFit="1"/>
      <protection locked="0"/>
    </xf>
    <xf numFmtId="0" fontId="129" fillId="4" borderId="35" xfId="0" applyFont="1" applyFill="1" applyBorder="1" applyAlignment="1">
      <alignment horizontal="left" vertical="center" shrinkToFit="1"/>
    </xf>
    <xf numFmtId="0" fontId="74" fillId="4" borderId="36" xfId="0" applyFont="1" applyFill="1" applyBorder="1" applyAlignment="1">
      <alignment horizontal="left" vertical="center" shrinkToFit="1"/>
    </xf>
    <xf numFmtId="0" fontId="74" fillId="4" borderId="46" xfId="0" applyFont="1" applyFill="1" applyBorder="1" applyAlignment="1">
      <alignment horizontal="left" vertical="center" shrinkToFit="1"/>
    </xf>
    <xf numFmtId="0" fontId="129" fillId="4" borderId="116" xfId="0" applyFont="1" applyFill="1" applyBorder="1" applyAlignment="1">
      <alignment horizontal="left" vertical="center" shrinkToFit="1"/>
    </xf>
    <xf numFmtId="0" fontId="74" fillId="4" borderId="9" xfId="0" applyFont="1" applyFill="1" applyBorder="1" applyAlignment="1">
      <alignment horizontal="left" vertical="center" shrinkToFit="1"/>
    </xf>
    <xf numFmtId="0" fontId="74" fillId="4" borderId="117" xfId="0" applyFont="1" applyFill="1" applyBorder="1" applyAlignment="1">
      <alignment horizontal="left" vertical="center" shrinkToFit="1"/>
    </xf>
    <xf numFmtId="0" fontId="26" fillId="4" borderId="116" xfId="0" applyFont="1" applyFill="1" applyBorder="1" applyAlignment="1" applyProtection="1">
      <alignment horizontal="left" vertical="center" shrinkToFit="1"/>
      <protection locked="0"/>
    </xf>
    <xf numFmtId="0" fontId="26" fillId="4" borderId="9" xfId="0" applyFont="1" applyFill="1" applyBorder="1" applyAlignment="1" applyProtection="1">
      <alignment horizontal="left" vertical="center" shrinkToFit="1"/>
      <protection locked="0"/>
    </xf>
    <xf numFmtId="0" fontId="26" fillId="4" borderId="10" xfId="0" applyFont="1" applyFill="1" applyBorder="1" applyAlignment="1" applyProtection="1">
      <alignment horizontal="left" vertical="center" shrinkToFit="1"/>
      <protection locked="0"/>
    </xf>
    <xf numFmtId="0" fontId="131" fillId="4" borderId="2" xfId="0" applyFont="1" applyFill="1" applyBorder="1" applyAlignment="1">
      <alignment horizontal="left" vertical="top" wrapText="1" shrinkToFit="1"/>
    </xf>
    <xf numFmtId="0" fontId="119" fillId="4" borderId="0" xfId="0" applyFont="1" applyFill="1" applyAlignment="1" applyProtection="1">
      <alignment horizontal="left" vertical="top" shrinkToFit="1"/>
      <protection locked="0"/>
    </xf>
    <xf numFmtId="0" fontId="119" fillId="4" borderId="0" xfId="0" applyFont="1" applyFill="1" applyAlignment="1">
      <alignment horizontal="left" vertical="top" shrinkToFit="1"/>
    </xf>
    <xf numFmtId="0" fontId="119" fillId="4" borderId="2" xfId="0" applyFont="1" applyFill="1" applyBorder="1" applyAlignment="1" applyProtection="1">
      <alignment horizontal="left" vertical="top" shrinkToFit="1"/>
      <protection locked="0"/>
    </xf>
    <xf numFmtId="0" fontId="119" fillId="4" borderId="2" xfId="0" applyFont="1" applyFill="1" applyBorder="1" applyAlignment="1">
      <alignment horizontal="left" vertical="top" shrinkToFit="1"/>
    </xf>
    <xf numFmtId="0" fontId="57" fillId="4" borderId="1" xfId="0" applyFont="1" applyFill="1" applyBorder="1" applyAlignment="1">
      <alignment horizontal="center" vertical="center" textRotation="255" shrinkToFit="1"/>
    </xf>
    <xf numFmtId="0" fontId="57" fillId="4" borderId="4" xfId="0" applyFont="1" applyFill="1" applyBorder="1" applyAlignment="1">
      <alignment horizontal="center" vertical="center" textRotation="255" shrinkToFit="1"/>
    </xf>
    <xf numFmtId="0" fontId="57" fillId="4" borderId="7" xfId="0" applyFont="1" applyFill="1" applyBorder="1" applyAlignment="1">
      <alignment horizontal="center" vertical="center" textRotation="255" shrinkToFit="1"/>
    </xf>
    <xf numFmtId="0" fontId="57" fillId="4" borderId="3" xfId="0" applyFont="1" applyFill="1" applyBorder="1" applyAlignment="1">
      <alignment horizontal="center" vertical="center" textRotation="180" shrinkToFit="1"/>
    </xf>
    <xf numFmtId="0" fontId="57" fillId="4" borderId="5" xfId="0" applyFont="1" applyFill="1" applyBorder="1" applyAlignment="1">
      <alignment horizontal="center" vertical="center" textRotation="180" shrinkToFit="1"/>
    </xf>
    <xf numFmtId="0" fontId="57" fillId="4" borderId="10" xfId="0" applyFont="1" applyFill="1" applyBorder="1" applyAlignment="1">
      <alignment horizontal="center" vertical="center" textRotation="180" shrinkToFit="1"/>
    </xf>
    <xf numFmtId="0" fontId="126" fillId="4" borderId="58" xfId="0" applyFont="1" applyFill="1" applyBorder="1" applyAlignment="1">
      <alignment horizontal="left" vertical="center" shrinkToFit="1"/>
    </xf>
    <xf numFmtId="0" fontId="26" fillId="4" borderId="58" xfId="0" applyFont="1" applyFill="1" applyBorder="1" applyAlignment="1">
      <alignment horizontal="left" vertical="center" shrinkToFit="1"/>
    </xf>
    <xf numFmtId="0" fontId="26" fillId="4" borderId="60" xfId="0" applyFont="1" applyFill="1" applyBorder="1" applyAlignment="1">
      <alignment horizontal="left" vertical="center" shrinkToFit="1"/>
    </xf>
    <xf numFmtId="0" fontId="74" fillId="4" borderId="20" xfId="0" applyFont="1" applyFill="1" applyBorder="1" applyAlignment="1">
      <alignment horizontal="left" vertical="center" shrinkToFit="1"/>
    </xf>
    <xf numFmtId="0" fontId="74" fillId="4" borderId="19" xfId="0" applyFont="1" applyFill="1" applyBorder="1" applyAlignment="1">
      <alignment horizontal="left" vertical="center" shrinkToFit="1"/>
    </xf>
    <xf numFmtId="0" fontId="129" fillId="4" borderId="20" xfId="0" applyFont="1" applyFill="1" applyBorder="1" applyAlignment="1">
      <alignment horizontal="left" vertical="center" shrinkToFit="1"/>
    </xf>
    <xf numFmtId="0" fontId="74" fillId="4" borderId="18" xfId="0" applyFont="1" applyFill="1" applyBorder="1" applyAlignment="1">
      <alignment horizontal="left" vertical="center" shrinkToFit="1"/>
    </xf>
    <xf numFmtId="0" fontId="26" fillId="4" borderId="20" xfId="0" applyFont="1" applyFill="1" applyBorder="1" applyAlignment="1" applyProtection="1">
      <alignment horizontal="left" vertical="center" shrinkToFit="1"/>
      <protection locked="0"/>
    </xf>
    <xf numFmtId="0" fontId="26" fillId="4" borderId="18" xfId="0" applyFont="1" applyFill="1" applyBorder="1" applyAlignment="1" applyProtection="1">
      <alignment horizontal="left" vertical="center" shrinkToFit="1"/>
      <protection locked="0"/>
    </xf>
    <xf numFmtId="0" fontId="26" fillId="4" borderId="43" xfId="0" applyFont="1" applyFill="1" applyBorder="1" applyAlignment="1" applyProtection="1">
      <alignment horizontal="left" vertical="center" shrinkToFit="1"/>
      <protection locked="0"/>
    </xf>
    <xf numFmtId="0" fontId="74" fillId="4" borderId="37" xfId="0" applyFont="1" applyFill="1" applyBorder="1" applyAlignment="1">
      <alignment horizontal="left" vertical="center" shrinkToFit="1"/>
    </xf>
    <xf numFmtId="0" fontId="16" fillId="4" borderId="8" xfId="0" applyFont="1" applyFill="1" applyBorder="1" applyAlignment="1" applyProtection="1">
      <alignment horizontal="center" vertical="center"/>
      <protection locked="0"/>
    </xf>
    <xf numFmtId="0" fontId="16" fillId="4" borderId="9" xfId="0" applyFont="1" applyFill="1" applyBorder="1" applyAlignment="1" applyProtection="1">
      <alignment horizontal="left" vertical="center"/>
      <protection locked="0"/>
    </xf>
    <xf numFmtId="0" fontId="17" fillId="0" borderId="2" xfId="2" applyFont="1" applyBorder="1" applyAlignment="1" applyProtection="1">
      <alignment horizontal="left" vertical="center"/>
      <protection locked="0"/>
    </xf>
    <xf numFmtId="0" fontId="16" fillId="4" borderId="0" xfId="0" applyFont="1" applyFill="1" applyAlignment="1" applyProtection="1">
      <alignment horizontal="left" vertical="center"/>
      <protection locked="0"/>
    </xf>
    <xf numFmtId="0" fontId="16" fillId="4" borderId="5" xfId="0" applyFont="1" applyFill="1" applyBorder="1" applyAlignment="1" applyProtection="1">
      <alignment horizontal="left" vertical="center"/>
      <protection locked="0"/>
    </xf>
    <xf numFmtId="0" fontId="12" fillId="4" borderId="0" xfId="0" applyFont="1" applyFill="1" applyAlignment="1" applyProtection="1">
      <alignment horizontal="left" vertical="center"/>
      <protection locked="0"/>
    </xf>
    <xf numFmtId="0" fontId="8" fillId="4" borderId="4"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5" xfId="0" applyFont="1" applyFill="1" applyBorder="1" applyAlignment="1" applyProtection="1">
      <alignment horizontal="left" vertical="center"/>
      <protection locked="0"/>
    </xf>
    <xf numFmtId="0" fontId="3" fillId="0" borderId="1"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6" fillId="0" borderId="4"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8" fillId="2" borderId="4"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136" fillId="4" borderId="0" xfId="0" applyFont="1" applyFill="1" applyAlignment="1">
      <alignment horizontal="center" vertical="center"/>
    </xf>
    <xf numFmtId="0" fontId="138" fillId="4" borderId="0" xfId="0" applyFont="1" applyFill="1" applyAlignment="1">
      <alignment horizontal="left" vertical="center"/>
    </xf>
    <xf numFmtId="0" fontId="19" fillId="4" borderId="97" xfId="0" applyFont="1" applyFill="1" applyBorder="1" applyAlignment="1" applyProtection="1">
      <alignment horizontal="left" vertical="center" wrapText="1"/>
      <protection locked="0"/>
    </xf>
    <xf numFmtId="0" fontId="19" fillId="4" borderId="97" xfId="0" applyFont="1" applyFill="1" applyBorder="1" applyAlignment="1" applyProtection="1">
      <alignment horizontal="left" vertical="center"/>
      <protection locked="0"/>
    </xf>
    <xf numFmtId="0" fontId="140" fillId="4" borderId="0" xfId="0" applyFont="1" applyFill="1" applyAlignment="1">
      <alignment horizontal="left" vertical="center"/>
    </xf>
    <xf numFmtId="0" fontId="140" fillId="4" borderId="0" xfId="0" applyFont="1" applyFill="1" applyAlignment="1" applyProtection="1">
      <alignment horizontal="left" vertical="center"/>
      <protection locked="0"/>
    </xf>
    <xf numFmtId="0" fontId="19" fillId="4" borderId="97" xfId="0" applyFont="1" applyFill="1" applyBorder="1" applyAlignment="1" applyProtection="1">
      <alignment horizontal="center" vertical="center" wrapText="1"/>
      <protection locked="0"/>
    </xf>
    <xf numFmtId="0" fontId="138" fillId="4" borderId="0" xfId="0" applyFont="1" applyFill="1" applyAlignment="1">
      <alignment horizontal="left" vertical="center" shrinkToFit="1"/>
    </xf>
    <xf numFmtId="0" fontId="138" fillId="4" borderId="0" xfId="0" applyFont="1" applyFill="1" applyAlignment="1">
      <alignment horizontal="center" vertical="center"/>
    </xf>
    <xf numFmtId="0" fontId="138" fillId="4" borderId="97" xfId="0" applyFont="1" applyFill="1" applyBorder="1" applyAlignment="1" applyProtection="1">
      <alignment horizontal="center" vertical="center"/>
      <protection locked="0"/>
    </xf>
    <xf numFmtId="0" fontId="138" fillId="4" borderId="0" xfId="0" applyFont="1" applyFill="1" applyAlignment="1">
      <alignment horizontal="center" vertical="center" shrinkToFit="1"/>
    </xf>
    <xf numFmtId="0" fontId="138" fillId="4" borderId="97" xfId="0" applyFont="1" applyFill="1" applyBorder="1" applyAlignment="1" applyProtection="1">
      <alignment horizontal="center" vertical="center" wrapText="1" shrinkToFit="1"/>
      <protection locked="0"/>
    </xf>
    <xf numFmtId="0" fontId="19" fillId="4" borderId="0" xfId="0" applyFont="1" applyFill="1" applyAlignment="1">
      <alignment horizontal="right" vertical="center" wrapText="1"/>
    </xf>
    <xf numFmtId="0" fontId="140" fillId="4" borderId="97" xfId="0" applyFont="1" applyFill="1" applyBorder="1" applyAlignment="1" applyProtection="1">
      <alignment horizontal="center" vertical="center"/>
      <protection locked="0"/>
    </xf>
    <xf numFmtId="0" fontId="140" fillId="4" borderId="97" xfId="0" applyFont="1" applyFill="1" applyBorder="1" applyAlignment="1" applyProtection="1">
      <alignment horizontal="left" vertical="center"/>
      <protection locked="0"/>
    </xf>
    <xf numFmtId="0" fontId="140" fillId="4" borderId="102" xfId="0" applyFont="1" applyFill="1" applyBorder="1" applyAlignment="1">
      <alignment horizontal="left" vertical="center"/>
    </xf>
    <xf numFmtId="0" fontId="142" fillId="4" borderId="0" xfId="0" applyFont="1" applyFill="1" applyAlignment="1">
      <alignment horizontal="center" vertical="center"/>
    </xf>
    <xf numFmtId="0" fontId="137" fillId="4" borderId="0" xfId="0" applyFont="1" applyFill="1" applyAlignment="1">
      <alignment horizontal="left" vertical="center"/>
    </xf>
    <xf numFmtId="0" fontId="138" fillId="4" borderId="97" xfId="0" applyFont="1" applyFill="1" applyBorder="1" applyAlignment="1" applyProtection="1">
      <alignment horizontal="left" vertical="center" wrapText="1"/>
      <protection locked="0"/>
    </xf>
    <xf numFmtId="0" fontId="18" fillId="4" borderId="96" xfId="0" applyFont="1" applyFill="1" applyBorder="1" applyAlignment="1">
      <alignment vertical="center" shrinkToFit="1"/>
    </xf>
    <xf numFmtId="0" fontId="18" fillId="4" borderId="97" xfId="0" applyFont="1" applyFill="1" applyBorder="1" applyAlignment="1">
      <alignment vertical="center" shrinkToFit="1"/>
    </xf>
    <xf numFmtId="0" fontId="18" fillId="4" borderId="98" xfId="0" applyFont="1" applyFill="1" applyBorder="1" applyAlignment="1">
      <alignment vertical="center" shrinkToFit="1"/>
    </xf>
    <xf numFmtId="0" fontId="139" fillId="4" borderId="120" xfId="0" applyFont="1" applyFill="1" applyBorder="1" applyAlignment="1">
      <alignment horizontal="center" vertical="center" shrinkToFit="1"/>
    </xf>
    <xf numFmtId="0" fontId="139" fillId="4" borderId="121" xfId="0" applyFont="1" applyFill="1" applyBorder="1" applyAlignment="1">
      <alignment horizontal="center" vertical="center" shrinkToFit="1"/>
    </xf>
    <xf numFmtId="0" fontId="139" fillId="4" borderId="122" xfId="0" applyFont="1" applyFill="1" applyBorder="1" applyAlignment="1">
      <alignment horizontal="center" vertical="center" shrinkToFit="1"/>
    </xf>
    <xf numFmtId="0" fontId="18" fillId="4" borderId="105" xfId="0" applyFont="1" applyFill="1" applyBorder="1" applyAlignment="1">
      <alignment vertical="center" shrinkToFit="1"/>
    </xf>
    <xf numFmtId="0" fontId="18" fillId="4" borderId="102" xfId="0" applyFont="1" applyFill="1" applyBorder="1" applyAlignment="1">
      <alignment vertical="center" shrinkToFit="1"/>
    </xf>
    <xf numFmtId="0" fontId="18" fillId="4" borderId="123" xfId="0" applyFont="1" applyFill="1" applyBorder="1" applyAlignment="1">
      <alignment vertical="center" shrinkToFit="1"/>
    </xf>
    <xf numFmtId="0" fontId="74" fillId="4" borderId="29" xfId="0" applyFont="1" applyFill="1" applyBorder="1" applyAlignment="1">
      <alignment vertical="center" shrinkToFit="1"/>
    </xf>
    <xf numFmtId="0" fontId="74" fillId="4" borderId="0" xfId="0" applyFont="1" applyFill="1" applyAlignment="1">
      <alignment vertical="center" shrinkToFit="1"/>
    </xf>
    <xf numFmtId="0" fontId="74" fillId="4" borderId="99" xfId="0" applyFont="1" applyFill="1" applyBorder="1" applyAlignment="1">
      <alignment vertical="center" shrinkToFit="1"/>
    </xf>
    <xf numFmtId="0" fontId="18" fillId="4" borderId="29" xfId="0" applyFont="1" applyFill="1" applyBorder="1" applyAlignment="1">
      <alignment vertical="center" shrinkToFit="1"/>
    </xf>
    <xf numFmtId="0" fontId="18" fillId="4" borderId="0" xfId="0" applyFont="1" applyFill="1" applyAlignment="1">
      <alignment vertical="center" shrinkToFit="1"/>
    </xf>
    <xf numFmtId="0" fontId="18" fillId="4" borderId="99" xfId="0" applyFont="1" applyFill="1" applyBorder="1" applyAlignment="1">
      <alignment vertical="center" shrinkToFit="1"/>
    </xf>
    <xf numFmtId="0" fontId="123" fillId="4" borderId="105" xfId="0" applyFont="1" applyFill="1" applyBorder="1" applyAlignment="1">
      <alignment vertical="center" shrinkToFit="1"/>
    </xf>
    <xf numFmtId="0" fontId="123" fillId="4" borderId="102" xfId="0" applyFont="1" applyFill="1" applyBorder="1" applyAlignment="1">
      <alignment vertical="center" shrinkToFit="1"/>
    </xf>
    <xf numFmtId="0" fontId="123" fillId="4" borderId="123" xfId="0" applyFont="1" applyFill="1" applyBorder="1" applyAlignment="1">
      <alignment vertical="center" shrinkToFit="1"/>
    </xf>
    <xf numFmtId="0" fontId="127" fillId="4" borderId="29" xfId="0" applyFont="1" applyFill="1" applyBorder="1" applyAlignment="1">
      <alignment vertical="center" shrinkToFit="1"/>
    </xf>
    <xf numFmtId="0" fontId="127" fillId="4" borderId="0" xfId="0" applyFont="1" applyFill="1" applyAlignment="1">
      <alignment vertical="center" shrinkToFit="1"/>
    </xf>
    <xf numFmtId="0" fontId="127" fillId="4" borderId="99" xfId="0" applyFont="1" applyFill="1" applyBorder="1" applyAlignment="1">
      <alignment vertical="center" shrinkToFit="1"/>
    </xf>
    <xf numFmtId="0" fontId="145" fillId="4" borderId="29" xfId="0" applyFont="1" applyFill="1" applyBorder="1" applyAlignment="1">
      <alignment vertical="center" shrinkToFit="1"/>
    </xf>
    <xf numFmtId="0" fontId="145" fillId="4" borderId="0" xfId="0" applyFont="1" applyFill="1" applyAlignment="1">
      <alignment vertical="center" shrinkToFit="1"/>
    </xf>
    <xf numFmtId="0" fontId="145" fillId="4" borderId="99" xfId="0" applyFont="1" applyFill="1" applyBorder="1" applyAlignment="1">
      <alignment vertical="center" shrinkToFit="1"/>
    </xf>
    <xf numFmtId="0" fontId="74" fillId="4" borderId="105" xfId="0" applyFont="1" applyFill="1" applyBorder="1" applyAlignment="1">
      <alignment vertical="center" shrinkToFit="1"/>
    </xf>
    <xf numFmtId="0" fontId="74" fillId="4" borderId="102" xfId="0" applyFont="1" applyFill="1" applyBorder="1" applyAlignment="1">
      <alignment vertical="center" shrinkToFit="1"/>
    </xf>
    <xf numFmtId="0" fontId="74" fillId="4" borderId="123" xfId="0" applyFont="1" applyFill="1" applyBorder="1" applyAlignment="1">
      <alignment vertical="center" shrinkToFit="1"/>
    </xf>
    <xf numFmtId="0" fontId="127" fillId="4" borderId="97" xfId="0" applyFont="1" applyFill="1" applyBorder="1" applyAlignment="1" applyProtection="1">
      <alignment horizontal="left" vertical="center" shrinkToFit="1"/>
      <protection locked="0"/>
    </xf>
    <xf numFmtId="0" fontId="127" fillId="4" borderId="98" xfId="0" applyFont="1" applyFill="1" applyBorder="1" applyAlignment="1" applyProtection="1">
      <alignment horizontal="left" vertical="center" shrinkToFit="1"/>
      <protection locked="0"/>
    </xf>
    <xf numFmtId="0" fontId="74" fillId="4" borderId="96" xfId="0" applyFont="1" applyFill="1" applyBorder="1" applyAlignment="1">
      <alignment vertical="center" shrinkToFit="1"/>
    </xf>
    <xf numFmtId="0" fontId="74" fillId="4" borderId="97" xfId="0" applyFont="1" applyFill="1" applyBorder="1" applyAlignment="1">
      <alignment vertical="center" shrinkToFit="1"/>
    </xf>
    <xf numFmtId="0" fontId="74" fillId="4" borderId="98" xfId="0" applyFont="1" applyFill="1" applyBorder="1" applyAlignment="1">
      <alignment vertical="center" shrinkToFit="1"/>
    </xf>
    <xf numFmtId="0" fontId="148" fillId="4" borderId="105" xfId="0" applyFont="1" applyFill="1" applyBorder="1" applyAlignment="1">
      <alignment vertical="center" shrinkToFit="1"/>
    </xf>
    <xf numFmtId="0" fontId="148" fillId="4" borderId="102" xfId="0" applyFont="1" applyFill="1" applyBorder="1" applyAlignment="1">
      <alignment vertical="center" shrinkToFit="1"/>
    </xf>
    <xf numFmtId="0" fontId="148" fillId="4" borderId="123" xfId="0" applyFont="1" applyFill="1" applyBorder="1" applyAlignment="1">
      <alignment vertical="center" shrinkToFit="1"/>
    </xf>
    <xf numFmtId="0" fontId="127" fillId="4" borderId="29" xfId="0" applyFont="1" applyFill="1" applyBorder="1" applyAlignment="1">
      <alignment horizontal="left" vertical="center" shrinkToFit="1"/>
    </xf>
    <xf numFmtId="0" fontId="127" fillId="4" borderId="0" xfId="0" applyFont="1" applyFill="1" applyAlignment="1">
      <alignment horizontal="left" vertical="center" shrinkToFit="1"/>
    </xf>
    <xf numFmtId="0" fontId="127" fillId="4" borderId="0" xfId="0" applyFont="1" applyFill="1" applyAlignment="1" applyProtection="1">
      <alignment horizontal="left" vertical="center" shrinkToFit="1"/>
      <protection locked="0"/>
    </xf>
    <xf numFmtId="0" fontId="127" fillId="4" borderId="99" xfId="0" applyFont="1" applyFill="1" applyBorder="1" applyAlignment="1" applyProtection="1">
      <alignment horizontal="left" vertical="center" shrinkToFit="1"/>
      <protection locked="0"/>
    </xf>
    <xf numFmtId="0" fontId="127" fillId="4" borderId="96" xfId="0" applyFont="1" applyFill="1" applyBorder="1" applyAlignment="1">
      <alignment horizontal="left" vertical="center" shrinkToFit="1"/>
    </xf>
    <xf numFmtId="0" fontId="127" fillId="4" borderId="97" xfId="0" applyFont="1" applyFill="1" applyBorder="1" applyAlignment="1">
      <alignment horizontal="left" vertical="center" shrinkToFit="1"/>
    </xf>
    <xf numFmtId="0" fontId="157" fillId="4" borderId="0" xfId="0" applyFont="1" applyFill="1" applyAlignment="1">
      <alignment vertical="center" shrinkToFit="1"/>
    </xf>
    <xf numFmtId="0" fontId="148" fillId="4" borderId="0" xfId="0" applyFont="1" applyFill="1" applyAlignment="1">
      <alignment vertical="center" shrinkToFit="1"/>
    </xf>
    <xf numFmtId="0" fontId="150" fillId="4" borderId="105" xfId="0" applyFont="1" applyFill="1" applyBorder="1" applyAlignment="1" applyProtection="1">
      <alignment horizontal="center" vertical="center" shrinkToFit="1"/>
      <protection locked="0"/>
    </xf>
    <xf numFmtId="0" fontId="150" fillId="4" borderId="102" xfId="0" applyFont="1" applyFill="1" applyBorder="1" applyAlignment="1" applyProtection="1">
      <alignment horizontal="center" vertical="center" shrinkToFit="1"/>
      <protection locked="0"/>
    </xf>
    <xf numFmtId="0" fontId="150" fillId="4" borderId="102" xfId="0" applyFont="1" applyFill="1" applyBorder="1" applyAlignment="1">
      <alignment horizontal="left" vertical="center" shrinkToFit="1"/>
    </xf>
    <xf numFmtId="0" fontId="150" fillId="4" borderId="123" xfId="0" applyFont="1" applyFill="1" applyBorder="1" applyAlignment="1">
      <alignment horizontal="left" vertical="center" shrinkToFit="1"/>
    </xf>
    <xf numFmtId="0" fontId="153" fillId="4" borderId="29" xfId="0" applyFont="1" applyFill="1" applyBorder="1" applyAlignment="1">
      <alignment horizontal="left" vertical="center" shrinkToFit="1"/>
    </xf>
    <xf numFmtId="0" fontId="153" fillId="4" borderId="0" xfId="0" applyFont="1" applyFill="1" applyAlignment="1">
      <alignment horizontal="left" vertical="center" shrinkToFit="1"/>
    </xf>
    <xf numFmtId="0" fontId="153" fillId="4" borderId="99" xfId="0" applyFont="1" applyFill="1" applyBorder="1" applyAlignment="1">
      <alignment horizontal="left" vertical="center" shrinkToFit="1"/>
    </xf>
    <xf numFmtId="0" fontId="154" fillId="4" borderId="29" xfId="0" applyFont="1" applyFill="1" applyBorder="1" applyAlignment="1">
      <alignment horizontal="left" vertical="center" shrinkToFit="1"/>
    </xf>
    <xf numFmtId="0" fontId="154" fillId="4" borderId="0" xfId="0" applyFont="1" applyFill="1" applyAlignment="1">
      <alignment horizontal="left" vertical="center" shrinkToFit="1"/>
    </xf>
    <xf numFmtId="0" fontId="154" fillId="4" borderId="0" xfId="0" applyFont="1" applyFill="1" applyAlignment="1" applyProtection="1">
      <alignment horizontal="left" vertical="center" shrinkToFit="1"/>
      <protection locked="0"/>
    </xf>
    <xf numFmtId="0" fontId="154" fillId="4" borderId="99" xfId="0" applyFont="1" applyFill="1" applyBorder="1" applyAlignment="1" applyProtection="1">
      <alignment horizontal="left" vertical="center" shrinkToFit="1"/>
      <protection locked="0"/>
    </xf>
    <xf numFmtId="0" fontId="111" fillId="4" borderId="96" xfId="0" applyFont="1" applyFill="1" applyBorder="1" applyAlignment="1">
      <alignment horizontal="center" vertical="center" shrinkToFit="1"/>
    </xf>
    <xf numFmtId="0" fontId="111" fillId="4" borderId="97" xfId="0" applyFont="1" applyFill="1" applyBorder="1" applyAlignment="1">
      <alignment horizontal="center" vertical="center" shrinkToFit="1"/>
    </xf>
    <xf numFmtId="0" fontId="111" fillId="4" borderId="87" xfId="0" applyFont="1" applyFill="1" applyBorder="1" applyAlignment="1" applyProtection="1">
      <alignment horizontal="left" vertical="center" shrinkToFit="1"/>
      <protection locked="0"/>
    </xf>
    <xf numFmtId="0" fontId="111" fillId="4" borderId="41" xfId="0" applyFont="1" applyFill="1" applyBorder="1" applyAlignment="1" applyProtection="1">
      <alignment horizontal="left" vertical="center" shrinkToFit="1"/>
      <protection locked="0"/>
    </xf>
    <xf numFmtId="0" fontId="111" fillId="4" borderId="124" xfId="0" applyFont="1" applyFill="1" applyBorder="1" applyAlignment="1">
      <alignment horizontal="right" vertical="center" shrinkToFit="1"/>
    </xf>
    <xf numFmtId="0" fontId="111" fillId="4" borderId="97" xfId="0" applyFont="1" applyFill="1" applyBorder="1" applyAlignment="1">
      <alignment horizontal="right" vertical="center" shrinkToFit="1"/>
    </xf>
    <xf numFmtId="0" fontId="19" fillId="4" borderId="0" xfId="0" applyFont="1" applyFill="1">
      <alignment vertical="center"/>
    </xf>
    <xf numFmtId="0" fontId="163" fillId="4" borderId="0" xfId="0" applyFont="1" applyFill="1">
      <alignment vertical="center"/>
    </xf>
    <xf numFmtId="0" fontId="159" fillId="4" borderId="105" xfId="0" applyFont="1" applyFill="1" applyBorder="1" applyAlignment="1">
      <alignment horizontal="center" vertical="center"/>
    </xf>
    <xf numFmtId="0" fontId="159" fillId="4" borderId="102" xfId="0" applyFont="1" applyFill="1" applyBorder="1" applyAlignment="1">
      <alignment horizontal="center" vertical="center"/>
    </xf>
    <xf numFmtId="0" fontId="159" fillId="4" borderId="123" xfId="0" applyFont="1" applyFill="1" applyBorder="1" applyAlignment="1">
      <alignment horizontal="center" vertical="center"/>
    </xf>
    <xf numFmtId="0" fontId="160" fillId="4" borderId="29" xfId="0" applyFont="1" applyFill="1" applyBorder="1" applyAlignment="1">
      <alignment horizontal="center" vertical="center"/>
    </xf>
    <xf numFmtId="0" fontId="160" fillId="4" borderId="0" xfId="0" applyFont="1" applyFill="1" applyAlignment="1">
      <alignment horizontal="center" vertical="center"/>
    </xf>
    <xf numFmtId="0" fontId="160" fillId="4" borderId="99" xfId="0" applyFont="1" applyFill="1" applyBorder="1" applyAlignment="1">
      <alignment horizontal="center" vertical="center"/>
    </xf>
    <xf numFmtId="0" fontId="159" fillId="4" borderId="29" xfId="0" applyFont="1" applyFill="1" applyBorder="1" applyAlignment="1">
      <alignment horizontal="center" vertical="center"/>
    </xf>
    <xf numFmtId="0" fontId="159" fillId="4" borderId="0" xfId="0" applyFont="1" applyFill="1" applyAlignment="1">
      <alignment horizontal="center" vertical="center"/>
    </xf>
    <xf numFmtId="0" fontId="159" fillId="4" borderId="99" xfId="0" applyFont="1" applyFill="1" applyBorder="1" applyAlignment="1">
      <alignment horizontal="center" vertical="center"/>
    </xf>
    <xf numFmtId="0" fontId="159" fillId="4" borderId="96" xfId="0" applyFont="1" applyFill="1" applyBorder="1" applyAlignment="1">
      <alignment horizontal="center" vertical="center"/>
    </xf>
    <xf numFmtId="0" fontId="159" fillId="4" borderId="97" xfId="0" applyFont="1" applyFill="1" applyBorder="1" applyAlignment="1">
      <alignment horizontal="center" vertical="center"/>
    </xf>
    <xf numFmtId="0" fontId="159" fillId="4" borderId="98" xfId="0" applyFont="1" applyFill="1" applyBorder="1" applyAlignment="1">
      <alignment horizontal="center" vertical="center"/>
    </xf>
    <xf numFmtId="0" fontId="162" fillId="4" borderId="0" xfId="0" applyFont="1" applyFill="1">
      <alignment vertical="center"/>
    </xf>
    <xf numFmtId="0" fontId="158" fillId="4" borderId="97" xfId="0" applyFont="1" applyFill="1" applyBorder="1" applyAlignment="1">
      <alignment horizontal="left" vertical="center"/>
    </xf>
  </cellXfs>
  <cellStyles count="3">
    <cellStyle name="一般" xfId="0" builtinId="0"/>
    <cellStyle name="大綱列_1" xfId="1" builtinId="1" iLevel="0"/>
    <cellStyle name="超連結" xfId="2" builtinId="8"/>
  </cellStyles>
  <dxfs count="130">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FFF00"/>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ont>
        <color auto="1"/>
      </font>
      <fill>
        <patternFill patternType="solid">
          <bgColor rgb="FFFFFF00"/>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4" lockText="1" noThreeD="1"/>
</file>

<file path=xl/ctrlProps/ctrlProp42.xml><?xml version="1.0" encoding="utf-8"?>
<formControlPr xmlns="http://schemas.microsoft.com/office/spreadsheetml/2009/9/main" objectType="CheckBox" fmlaLink="$BB$6" lockText="1" noThreeD="1"/>
</file>

<file path=xl/ctrlProps/ctrlProp43.xml><?xml version="1.0" encoding="utf-8"?>
<formControlPr xmlns="http://schemas.microsoft.com/office/spreadsheetml/2009/9/main" objectType="CheckBox" fmlaLink="$BB$7" lockText="1" noThreeD="1"/>
</file>

<file path=xl/ctrlProps/ctrlProp44.xml><?xml version="1.0" encoding="utf-8"?>
<formControlPr xmlns="http://schemas.microsoft.com/office/spreadsheetml/2009/9/main" objectType="CheckBox" fmlaLink="$BB$9" lockText="1" noThreeD="1"/>
</file>

<file path=xl/ctrlProps/ctrlProp45.xml><?xml version="1.0" encoding="utf-8"?>
<formControlPr xmlns="http://schemas.microsoft.com/office/spreadsheetml/2009/9/main" objectType="CheckBox" fmlaLink="$BB$10" lockText="1" noThreeD="1"/>
</file>

<file path=xl/ctrlProps/ctrlProp46.xml><?xml version="1.0" encoding="utf-8"?>
<formControlPr xmlns="http://schemas.microsoft.com/office/spreadsheetml/2009/9/main" objectType="CheckBox" fmlaLink="$BB$12" lockText="1" noThreeD="1"/>
</file>

<file path=xl/ctrlProps/ctrlProp47.xml><?xml version="1.0" encoding="utf-8"?>
<formControlPr xmlns="http://schemas.microsoft.com/office/spreadsheetml/2009/9/main" objectType="CheckBox" fmlaLink="$BK$5" lockText="1" noThreeD="1"/>
</file>

<file path=xl/ctrlProps/ctrlProp48.xml><?xml version="1.0" encoding="utf-8"?>
<formControlPr xmlns="http://schemas.microsoft.com/office/spreadsheetml/2009/9/main" objectType="CheckBox" fmlaLink="$BP$5" lockText="1" noThreeD="1"/>
</file>

<file path=xl/ctrlProps/ctrlProp49.xml><?xml version="1.0" encoding="utf-8"?>
<formControlPr xmlns="http://schemas.microsoft.com/office/spreadsheetml/2009/9/main" objectType="CheckBox" fmlaLink="$BV$5"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CA$5" lockText="1" noThreeD="1"/>
</file>

<file path=xl/ctrlProps/ctrlProp51.xml><?xml version="1.0" encoding="utf-8"?>
<formControlPr xmlns="http://schemas.microsoft.com/office/spreadsheetml/2009/9/main" objectType="CheckBox" fmlaLink="$BK$11" lockText="1" noThreeD="1"/>
</file>

<file path=xl/ctrlProps/ctrlProp52.xml><?xml version="1.0" encoding="utf-8"?>
<formControlPr xmlns="http://schemas.microsoft.com/office/spreadsheetml/2009/9/main" objectType="CheckBox" fmlaLink="$BP$11" lockText="1" noThreeD="1"/>
</file>

<file path=xl/ctrlProps/ctrlProp53.xml><?xml version="1.0" encoding="utf-8"?>
<formControlPr xmlns="http://schemas.microsoft.com/office/spreadsheetml/2009/9/main" objectType="CheckBox" fmlaLink="$BV$11" lockText="1" noThreeD="1"/>
</file>

<file path=xl/ctrlProps/ctrlProp54.xml><?xml version="1.0" encoding="utf-8"?>
<formControlPr xmlns="http://schemas.microsoft.com/office/spreadsheetml/2009/9/main" objectType="CheckBox" fmlaLink="$CA$11" lockText="1" noThreeD="1"/>
</file>

<file path=xl/ctrlProps/ctrlProp5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CheckBox" fmlaLink="$BD$8" lockText="1" noThreeD="1"/>
</file>

<file path=xl/ctrlProps/ctrlProp8.xml><?xml version="1.0" encoding="utf-8"?>
<formControlPr xmlns="http://schemas.microsoft.com/office/spreadsheetml/2009/9/main" objectType="CheckBox" fmlaLink="$BN$26" lockText="1" noThreeD="1"/>
</file>

<file path=xl/ctrlProps/ctrlProp9.xml><?xml version="1.0" encoding="utf-8"?>
<formControlPr xmlns="http://schemas.microsoft.com/office/spreadsheetml/2009/9/main" objectType="CheckBox" fmlaLink="$BN$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138D78A1-A1F4-4AC1-866E-39060DC61D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33793" name="Button 1" hidden="1">
              <a:extLst>
                <a:ext uri="{63B3BB69-23CF-44E3-9099-C40C66FF867C}">
                  <a14:compatExt spid="_x0000_s33793"/>
                </a:ext>
                <a:ext uri="{FF2B5EF4-FFF2-40B4-BE49-F238E27FC236}">
                  <a16:creationId xmlns:a16="http://schemas.microsoft.com/office/drawing/2014/main" id="{00000000-0008-0000-0000-000001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33794" name="Button 2" hidden="1">
              <a:extLst>
                <a:ext uri="{63B3BB69-23CF-44E3-9099-C40C66FF867C}">
                  <a14:compatExt spid="_x0000_s33794"/>
                </a:ext>
                <a:ext uri="{FF2B5EF4-FFF2-40B4-BE49-F238E27FC236}">
                  <a16:creationId xmlns:a16="http://schemas.microsoft.com/office/drawing/2014/main" id="{00000000-0008-0000-0000-000002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33795" name="Button 3" hidden="1">
              <a:extLst>
                <a:ext uri="{63B3BB69-23CF-44E3-9099-C40C66FF867C}">
                  <a14:compatExt spid="_x0000_s33795"/>
                </a:ext>
                <a:ext uri="{FF2B5EF4-FFF2-40B4-BE49-F238E27FC236}">
                  <a16:creationId xmlns:a16="http://schemas.microsoft.com/office/drawing/2014/main" id="{00000000-0008-0000-0000-000003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33796" name="Button 4" hidden="1">
              <a:extLst>
                <a:ext uri="{63B3BB69-23CF-44E3-9099-C40C66FF867C}">
                  <a14:compatExt spid="_x0000_s33796"/>
                </a:ext>
                <a:ext uri="{FF2B5EF4-FFF2-40B4-BE49-F238E27FC236}">
                  <a16:creationId xmlns:a16="http://schemas.microsoft.com/office/drawing/2014/main" id="{00000000-0008-0000-0000-000004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33797" name="Button 5" hidden="1">
              <a:extLst>
                <a:ext uri="{63B3BB69-23CF-44E3-9099-C40C66FF867C}">
                  <a14:compatExt spid="_x0000_s33797"/>
                </a:ext>
                <a:ext uri="{FF2B5EF4-FFF2-40B4-BE49-F238E27FC236}">
                  <a16:creationId xmlns:a16="http://schemas.microsoft.com/office/drawing/2014/main" id="{00000000-0008-0000-0000-000005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33798" name="Button 6" hidden="1">
              <a:extLst>
                <a:ext uri="{63B3BB69-23CF-44E3-9099-C40C66FF867C}">
                  <a14:compatExt spid="_x0000_s33798"/>
                </a:ext>
                <a:ext uri="{FF2B5EF4-FFF2-40B4-BE49-F238E27FC236}">
                  <a16:creationId xmlns:a16="http://schemas.microsoft.com/office/drawing/2014/main" id="{00000000-0008-0000-0000-0000068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33799" name="Check Box 7" hidden="1">
              <a:extLst>
                <a:ext uri="{63B3BB69-23CF-44E3-9099-C40C66FF867C}">
                  <a14:compatExt spid="_x0000_s33799"/>
                </a:ext>
                <a:ext uri="{FF2B5EF4-FFF2-40B4-BE49-F238E27FC236}">
                  <a16:creationId xmlns:a16="http://schemas.microsoft.com/office/drawing/2014/main" id="{00000000-0008-0000-0000-000007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000-000008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0000-000009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000-00000A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000-00000B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33804" name="Check Box 12" hidden="1">
              <a:extLst>
                <a:ext uri="{63B3BB69-23CF-44E3-9099-C40C66FF867C}">
                  <a14:compatExt spid="_x0000_s33804"/>
                </a:ext>
                <a:ext uri="{FF2B5EF4-FFF2-40B4-BE49-F238E27FC236}">
                  <a16:creationId xmlns:a16="http://schemas.microsoft.com/office/drawing/2014/main" id="{00000000-0008-0000-0000-00000C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33805" name="Check Box 13" hidden="1">
              <a:extLst>
                <a:ext uri="{63B3BB69-23CF-44E3-9099-C40C66FF867C}">
                  <a14:compatExt spid="_x0000_s33805"/>
                </a:ext>
                <a:ext uri="{FF2B5EF4-FFF2-40B4-BE49-F238E27FC236}">
                  <a16:creationId xmlns:a16="http://schemas.microsoft.com/office/drawing/2014/main" id="{00000000-0008-0000-0000-00000D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33806" name="Check Box 14" hidden="1">
              <a:extLst>
                <a:ext uri="{63B3BB69-23CF-44E3-9099-C40C66FF867C}">
                  <a14:compatExt spid="_x0000_s33806"/>
                </a:ext>
                <a:ext uri="{FF2B5EF4-FFF2-40B4-BE49-F238E27FC236}">
                  <a16:creationId xmlns:a16="http://schemas.microsoft.com/office/drawing/2014/main" id="{00000000-0008-0000-0000-00000E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33807" name="Check Box 15" hidden="1">
              <a:extLst>
                <a:ext uri="{63B3BB69-23CF-44E3-9099-C40C66FF867C}">
                  <a14:compatExt spid="_x0000_s33807"/>
                </a:ext>
                <a:ext uri="{FF2B5EF4-FFF2-40B4-BE49-F238E27FC236}">
                  <a16:creationId xmlns:a16="http://schemas.microsoft.com/office/drawing/2014/main" id="{00000000-0008-0000-0000-00000F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0000-000010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0000-000011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33810" name="Check Box 18" hidden="1">
              <a:extLst>
                <a:ext uri="{63B3BB69-23CF-44E3-9099-C40C66FF867C}">
                  <a14:compatExt spid="_x0000_s33810"/>
                </a:ext>
                <a:ext uri="{FF2B5EF4-FFF2-40B4-BE49-F238E27FC236}">
                  <a16:creationId xmlns:a16="http://schemas.microsoft.com/office/drawing/2014/main" id="{00000000-0008-0000-0000-000012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33811" name="Check Box 19" hidden="1">
              <a:extLst>
                <a:ext uri="{63B3BB69-23CF-44E3-9099-C40C66FF867C}">
                  <a14:compatExt spid="_x0000_s33811"/>
                </a:ext>
                <a:ext uri="{FF2B5EF4-FFF2-40B4-BE49-F238E27FC236}">
                  <a16:creationId xmlns:a16="http://schemas.microsoft.com/office/drawing/2014/main" id="{00000000-0008-0000-0000-000013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000-000014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33813" name="Check Box 21" hidden="1">
              <a:extLst>
                <a:ext uri="{63B3BB69-23CF-44E3-9099-C40C66FF867C}">
                  <a14:compatExt spid="_x0000_s33813"/>
                </a:ext>
                <a:ext uri="{FF2B5EF4-FFF2-40B4-BE49-F238E27FC236}">
                  <a16:creationId xmlns:a16="http://schemas.microsoft.com/office/drawing/2014/main" id="{00000000-0008-0000-0000-000015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000-000016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33815" name="Check Box 23" hidden="1">
              <a:extLst>
                <a:ext uri="{63B3BB69-23CF-44E3-9099-C40C66FF867C}">
                  <a14:compatExt spid="_x0000_s33815"/>
                </a:ext>
                <a:ext uri="{FF2B5EF4-FFF2-40B4-BE49-F238E27FC236}">
                  <a16:creationId xmlns:a16="http://schemas.microsoft.com/office/drawing/2014/main" id="{00000000-0008-0000-0000-000017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33816" name="Check Box 24" hidden="1">
              <a:extLst>
                <a:ext uri="{63B3BB69-23CF-44E3-9099-C40C66FF867C}">
                  <a14:compatExt spid="_x0000_s33816"/>
                </a:ext>
                <a:ext uri="{FF2B5EF4-FFF2-40B4-BE49-F238E27FC236}">
                  <a16:creationId xmlns:a16="http://schemas.microsoft.com/office/drawing/2014/main" id="{00000000-0008-0000-0000-000018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33817" name="Check Box 25" hidden="1">
              <a:extLst>
                <a:ext uri="{63B3BB69-23CF-44E3-9099-C40C66FF867C}">
                  <a14:compatExt spid="_x0000_s33817"/>
                </a:ext>
                <a:ext uri="{FF2B5EF4-FFF2-40B4-BE49-F238E27FC236}">
                  <a16:creationId xmlns:a16="http://schemas.microsoft.com/office/drawing/2014/main" id="{00000000-0008-0000-0000-000019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33818" name="Check Box 26" hidden="1">
              <a:extLst>
                <a:ext uri="{63B3BB69-23CF-44E3-9099-C40C66FF867C}">
                  <a14:compatExt spid="_x0000_s33818"/>
                </a:ext>
                <a:ext uri="{FF2B5EF4-FFF2-40B4-BE49-F238E27FC236}">
                  <a16:creationId xmlns:a16="http://schemas.microsoft.com/office/drawing/2014/main" id="{00000000-0008-0000-0000-00001A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33819" name="Check Box 27" hidden="1">
              <a:extLst>
                <a:ext uri="{63B3BB69-23CF-44E3-9099-C40C66FF867C}">
                  <a14:compatExt spid="_x0000_s33819"/>
                </a:ext>
                <a:ext uri="{FF2B5EF4-FFF2-40B4-BE49-F238E27FC236}">
                  <a16:creationId xmlns:a16="http://schemas.microsoft.com/office/drawing/2014/main" id="{00000000-0008-0000-0000-00001B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33820" name="Check Box 28" hidden="1">
              <a:extLst>
                <a:ext uri="{63B3BB69-23CF-44E3-9099-C40C66FF867C}">
                  <a14:compatExt spid="_x0000_s33820"/>
                </a:ext>
                <a:ext uri="{FF2B5EF4-FFF2-40B4-BE49-F238E27FC236}">
                  <a16:creationId xmlns:a16="http://schemas.microsoft.com/office/drawing/2014/main" id="{00000000-0008-0000-0000-00001C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33821" name="Check Box 29" hidden="1">
              <a:extLst>
                <a:ext uri="{63B3BB69-23CF-44E3-9099-C40C66FF867C}">
                  <a14:compatExt spid="_x0000_s33821"/>
                </a:ext>
                <a:ext uri="{FF2B5EF4-FFF2-40B4-BE49-F238E27FC236}">
                  <a16:creationId xmlns:a16="http://schemas.microsoft.com/office/drawing/2014/main" id="{00000000-0008-0000-0000-00001D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33822" name="Check Box 30" hidden="1">
              <a:extLst>
                <a:ext uri="{63B3BB69-23CF-44E3-9099-C40C66FF867C}">
                  <a14:compatExt spid="_x0000_s33822"/>
                </a:ext>
                <a:ext uri="{FF2B5EF4-FFF2-40B4-BE49-F238E27FC236}">
                  <a16:creationId xmlns:a16="http://schemas.microsoft.com/office/drawing/2014/main" id="{00000000-0008-0000-0000-00001E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33823" name="Check Box 31" hidden="1">
              <a:extLst>
                <a:ext uri="{63B3BB69-23CF-44E3-9099-C40C66FF867C}">
                  <a14:compatExt spid="_x0000_s33823"/>
                </a:ext>
                <a:ext uri="{FF2B5EF4-FFF2-40B4-BE49-F238E27FC236}">
                  <a16:creationId xmlns:a16="http://schemas.microsoft.com/office/drawing/2014/main" id="{00000000-0008-0000-0000-00001F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33824" name="Check Box 32" hidden="1">
              <a:extLst>
                <a:ext uri="{63B3BB69-23CF-44E3-9099-C40C66FF867C}">
                  <a14:compatExt spid="_x0000_s33824"/>
                </a:ext>
                <a:ext uri="{FF2B5EF4-FFF2-40B4-BE49-F238E27FC236}">
                  <a16:creationId xmlns:a16="http://schemas.microsoft.com/office/drawing/2014/main" id="{00000000-0008-0000-0000-000020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33825" name="Check Box 33" hidden="1">
              <a:extLst>
                <a:ext uri="{63B3BB69-23CF-44E3-9099-C40C66FF867C}">
                  <a14:compatExt spid="_x0000_s33825"/>
                </a:ext>
                <a:ext uri="{FF2B5EF4-FFF2-40B4-BE49-F238E27FC236}">
                  <a16:creationId xmlns:a16="http://schemas.microsoft.com/office/drawing/2014/main" id="{00000000-0008-0000-0000-000021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33826" name="Check Box 34" hidden="1">
              <a:extLst>
                <a:ext uri="{63B3BB69-23CF-44E3-9099-C40C66FF867C}">
                  <a14:compatExt spid="_x0000_s33826"/>
                </a:ext>
                <a:ext uri="{FF2B5EF4-FFF2-40B4-BE49-F238E27FC236}">
                  <a16:creationId xmlns:a16="http://schemas.microsoft.com/office/drawing/2014/main" id="{00000000-0008-0000-0000-000022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33827" name="Check Box 35" hidden="1">
              <a:extLst>
                <a:ext uri="{63B3BB69-23CF-44E3-9099-C40C66FF867C}">
                  <a14:compatExt spid="_x0000_s33827"/>
                </a:ext>
                <a:ext uri="{FF2B5EF4-FFF2-40B4-BE49-F238E27FC236}">
                  <a16:creationId xmlns:a16="http://schemas.microsoft.com/office/drawing/2014/main" id="{00000000-0008-0000-0000-000023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33828" name="Check Box 36" hidden="1">
              <a:extLst>
                <a:ext uri="{63B3BB69-23CF-44E3-9099-C40C66FF867C}">
                  <a14:compatExt spid="_x0000_s33828"/>
                </a:ext>
                <a:ext uri="{FF2B5EF4-FFF2-40B4-BE49-F238E27FC236}">
                  <a16:creationId xmlns:a16="http://schemas.microsoft.com/office/drawing/2014/main" id="{00000000-0008-0000-0000-000024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33829" name="Check Box 37" hidden="1">
              <a:extLst>
                <a:ext uri="{63B3BB69-23CF-44E3-9099-C40C66FF867C}">
                  <a14:compatExt spid="_x0000_s33829"/>
                </a:ext>
                <a:ext uri="{FF2B5EF4-FFF2-40B4-BE49-F238E27FC236}">
                  <a16:creationId xmlns:a16="http://schemas.microsoft.com/office/drawing/2014/main" id="{00000000-0008-0000-0000-000025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33830" name="Check Box 38" hidden="1">
              <a:extLst>
                <a:ext uri="{63B3BB69-23CF-44E3-9099-C40C66FF867C}">
                  <a14:compatExt spid="_x0000_s33830"/>
                </a:ext>
                <a:ext uri="{FF2B5EF4-FFF2-40B4-BE49-F238E27FC236}">
                  <a16:creationId xmlns:a16="http://schemas.microsoft.com/office/drawing/2014/main" id="{00000000-0008-0000-0000-00002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33831" name="Check Box 39" hidden="1">
              <a:extLst>
                <a:ext uri="{63B3BB69-23CF-44E3-9099-C40C66FF867C}">
                  <a14:compatExt spid="_x0000_s33831"/>
                </a:ext>
                <a:ext uri="{FF2B5EF4-FFF2-40B4-BE49-F238E27FC236}">
                  <a16:creationId xmlns:a16="http://schemas.microsoft.com/office/drawing/2014/main" id="{00000000-0008-0000-0000-000027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33832" name="Check Box 40" hidden="1">
              <a:extLst>
                <a:ext uri="{63B3BB69-23CF-44E3-9099-C40C66FF867C}">
                  <a14:compatExt spid="_x0000_s33832"/>
                </a:ext>
                <a:ext uri="{FF2B5EF4-FFF2-40B4-BE49-F238E27FC236}">
                  <a16:creationId xmlns:a16="http://schemas.microsoft.com/office/drawing/2014/main" id="{00000000-0008-0000-0000-0000288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57150</xdr:colOff>
          <xdr:row>4</xdr:row>
          <xdr:rowOff>47625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57150</xdr:colOff>
          <xdr:row>6</xdr:row>
          <xdr:rowOff>47625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57150</xdr:colOff>
          <xdr:row>7</xdr:row>
          <xdr:rowOff>47625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57150</xdr:colOff>
          <xdr:row>9</xdr:row>
          <xdr:rowOff>47625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57150</xdr:colOff>
          <xdr:row>10</xdr:row>
          <xdr:rowOff>47625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57150</xdr:colOff>
          <xdr:row>12</xdr:row>
          <xdr:rowOff>47625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xdr:row>
          <xdr:rowOff>0</xdr:rowOff>
        </xdr:from>
        <xdr:to>
          <xdr:col>11</xdr:col>
          <xdr:colOff>57150</xdr:colOff>
          <xdr:row>5</xdr:row>
          <xdr:rowOff>47625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4</xdr:row>
          <xdr:rowOff>0</xdr:rowOff>
        </xdr:from>
        <xdr:to>
          <xdr:col>16</xdr:col>
          <xdr:colOff>57150</xdr:colOff>
          <xdr:row>5</xdr:row>
          <xdr:rowOff>47625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xdr:row>
          <xdr:rowOff>0</xdr:rowOff>
        </xdr:from>
        <xdr:to>
          <xdr:col>22</xdr:col>
          <xdr:colOff>57150</xdr:colOff>
          <xdr:row>5</xdr:row>
          <xdr:rowOff>47625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4</xdr:row>
          <xdr:rowOff>0</xdr:rowOff>
        </xdr:from>
        <xdr:to>
          <xdr:col>27</xdr:col>
          <xdr:colOff>57150</xdr:colOff>
          <xdr:row>5</xdr:row>
          <xdr:rowOff>47625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10</xdr:row>
          <xdr:rowOff>0</xdr:rowOff>
        </xdr:from>
        <xdr:to>
          <xdr:col>11</xdr:col>
          <xdr:colOff>57150</xdr:colOff>
          <xdr:row>11</xdr:row>
          <xdr:rowOff>47625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xdr:row>
          <xdr:rowOff>0</xdr:rowOff>
        </xdr:from>
        <xdr:to>
          <xdr:col>16</xdr:col>
          <xdr:colOff>57150</xdr:colOff>
          <xdr:row>11</xdr:row>
          <xdr:rowOff>47625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10</xdr:row>
          <xdr:rowOff>0</xdr:rowOff>
        </xdr:from>
        <xdr:to>
          <xdr:col>22</xdr:col>
          <xdr:colOff>57150</xdr:colOff>
          <xdr:row>11</xdr:row>
          <xdr:rowOff>47625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10</xdr:row>
          <xdr:rowOff>0</xdr:rowOff>
        </xdr:from>
        <xdr:to>
          <xdr:col>27</xdr:col>
          <xdr:colOff>57150</xdr:colOff>
          <xdr:row>11</xdr:row>
          <xdr:rowOff>47625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2ECEDAAF-8FAA-4A4B-B095-40CFDC6B13E8}"/>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E0B5A299-FB8B-46DF-9444-F93BDB62EA06}"/>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49AF19B5-73ED-4899-9E44-433F76DFC43E}"/>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501A062B-26A0-4FAF-8998-D812B475BE2C}"/>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864B2ACD-A55B-4C60-AA73-D40DA6B09884}"/>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A74B2AB4-2783-41BD-A017-11AAA7A64B16}"/>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600-0000011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UpdateHeaderAndFooterWithCustomContent"/>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5.xml"/><Relationship Id="rId13" Type="http://schemas.openxmlformats.org/officeDocument/2006/relationships/ctrlProp" Target="../ctrlProps/ctrlProp50.xml"/><Relationship Id="rId3" Type="http://schemas.openxmlformats.org/officeDocument/2006/relationships/vmlDrawing" Target="../drawings/vmlDrawing3.vml"/><Relationship Id="rId7" Type="http://schemas.openxmlformats.org/officeDocument/2006/relationships/ctrlProp" Target="../ctrlProps/ctrlProp44.xml"/><Relationship Id="rId12" Type="http://schemas.openxmlformats.org/officeDocument/2006/relationships/ctrlProp" Target="../ctrlProps/ctrlProp49.xml"/><Relationship Id="rId17" Type="http://schemas.openxmlformats.org/officeDocument/2006/relationships/ctrlProp" Target="../ctrlProps/ctrlProp54.xml"/><Relationship Id="rId2" Type="http://schemas.openxmlformats.org/officeDocument/2006/relationships/drawing" Target="../drawings/drawing2.xml"/><Relationship Id="rId16" Type="http://schemas.openxmlformats.org/officeDocument/2006/relationships/ctrlProp" Target="../ctrlProps/ctrlProp53.xml"/><Relationship Id="rId1" Type="http://schemas.openxmlformats.org/officeDocument/2006/relationships/printerSettings" Target="../printerSettings/printerSettings2.bin"/><Relationship Id="rId6" Type="http://schemas.openxmlformats.org/officeDocument/2006/relationships/ctrlProp" Target="../ctrlProps/ctrlProp43.xml"/><Relationship Id="rId11" Type="http://schemas.openxmlformats.org/officeDocument/2006/relationships/ctrlProp" Target="../ctrlProps/ctrlProp48.xml"/><Relationship Id="rId5" Type="http://schemas.openxmlformats.org/officeDocument/2006/relationships/ctrlProp" Target="../ctrlProps/ctrlProp42.xml"/><Relationship Id="rId15" Type="http://schemas.openxmlformats.org/officeDocument/2006/relationships/ctrlProp" Target="../ctrlProps/ctrlProp52.xml"/><Relationship Id="rId10" Type="http://schemas.openxmlformats.org/officeDocument/2006/relationships/ctrlProp" Target="../ctrlProps/ctrlProp47.xml"/><Relationship Id="rId4" Type="http://schemas.openxmlformats.org/officeDocument/2006/relationships/ctrlProp" Target="../ctrlProps/ctrlProp41.xml"/><Relationship Id="rId9" Type="http://schemas.openxmlformats.org/officeDocument/2006/relationships/ctrlProp" Target="../ctrlProps/ctrlProp46.xml"/><Relationship Id="rId14" Type="http://schemas.openxmlformats.org/officeDocument/2006/relationships/ctrlProp" Target="../ctrlProps/ctrlProp5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trlProp" Target="../ctrlProps/ctrlProp5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9E9FA-94BE-4F0D-ACD5-C6D8862598DB}">
  <sheetPr codeName="Sheet14"/>
  <dimension ref="A1:CJ88"/>
  <sheetViews>
    <sheetView view="pageBreakPreview" topLeftCell="A40" zoomScale="140" zoomScaleNormal="100" zoomScaleSheetLayoutView="140" workbookViewId="0">
      <selection activeCell="I15" sqref="I15:R15"/>
    </sheetView>
  </sheetViews>
  <sheetFormatPr defaultRowHeight="15.75"/>
  <cols>
    <col min="1" max="1" width="6.7109375" style="5" customWidth="1"/>
    <col min="2" max="3" width="3.7109375" style="323" customWidth="1"/>
    <col min="4" max="4" width="2.7109375" style="323" customWidth="1"/>
    <col min="5" max="8" width="4.28515625" style="323" customWidth="1"/>
    <col min="9" max="9" width="2.7109375" style="323" customWidth="1"/>
    <col min="10" max="13" width="4.28515625" style="323" customWidth="1"/>
    <col min="14" max="14" width="2.7109375" style="323" customWidth="1"/>
    <col min="15" max="20" width="4.28515625" style="323" customWidth="1"/>
    <col min="21" max="21" width="2.7109375" style="323" customWidth="1"/>
    <col min="22" max="23" width="4.28515625" style="323" customWidth="1"/>
    <col min="24" max="25" width="4.28515625" style="323" hidden="1" customWidth="1"/>
    <col min="26" max="27" width="4.28515625" style="323" customWidth="1"/>
    <col min="28" max="28" width="4.28515625" style="323" hidden="1" customWidth="1"/>
    <col min="29" max="29" width="2.7109375" style="323" customWidth="1"/>
    <col min="30" max="34" width="4.28515625" style="323" customWidth="1"/>
    <col min="35" max="35" width="4.28515625" style="323" hidden="1" customWidth="1"/>
    <col min="36" max="36" width="1.42578125" style="323" customWidth="1"/>
    <col min="37" max="37" width="12" style="36" customWidth="1"/>
    <col min="38" max="38" width="15.7109375" hidden="1" customWidth="1"/>
    <col min="39" max="39" width="10.85546875" hidden="1" customWidth="1"/>
    <col min="40" max="41" width="9.140625" hidden="1" customWidth="1"/>
    <col min="42" max="42" width="9.140625" style="5" hidden="1" customWidth="1"/>
    <col min="43" max="43" width="10.85546875" style="38" hidden="1" customWidth="1"/>
    <col min="44" max="44" width="99.28515625" style="5" hidden="1" customWidth="1"/>
    <col min="45" max="45" width="9.42578125" customWidth="1"/>
    <col min="54" max="55" width="3.7109375" style="263" customWidth="1"/>
    <col min="56" max="56" width="2.7109375" style="263" customWidth="1"/>
    <col min="57" max="60" width="4.28515625" style="263" customWidth="1"/>
    <col min="61" max="61" width="2.7109375" style="263" customWidth="1"/>
    <col min="62" max="65" width="4.28515625" style="263" customWidth="1"/>
    <col min="66" max="66" width="2.7109375" style="263" customWidth="1"/>
    <col min="67" max="72" width="4.28515625" style="263" customWidth="1"/>
    <col min="73" max="73" width="2.7109375" style="263" customWidth="1"/>
    <col min="74" max="80" width="4.28515625" style="263" customWidth="1"/>
    <col min="81" max="81" width="2.7109375" style="263" customWidth="1"/>
    <col min="82" max="88" width="4.28515625" style="263" customWidth="1"/>
  </cols>
  <sheetData>
    <row r="1" spans="1:88" ht="15.95" customHeight="1" thickTop="1" thickBot="1">
      <c r="B1" s="369" t="s">
        <v>36</v>
      </c>
      <c r="C1" s="370"/>
      <c r="D1" s="370"/>
      <c r="E1" s="370"/>
      <c r="F1" s="370"/>
      <c r="G1" s="370"/>
      <c r="H1" s="370"/>
      <c r="I1" s="370"/>
      <c r="J1" s="370"/>
      <c r="K1" s="370"/>
      <c r="L1" s="370"/>
      <c r="M1" s="370" t="s">
        <v>37</v>
      </c>
      <c r="N1" s="370"/>
      <c r="O1" s="370"/>
      <c r="P1" s="370"/>
      <c r="Q1" s="370"/>
      <c r="R1" s="370"/>
      <c r="S1" s="370"/>
      <c r="T1" s="370"/>
      <c r="U1" s="370"/>
      <c r="V1" s="370"/>
      <c r="W1" s="370"/>
      <c r="X1" s="35"/>
      <c r="Y1" s="35"/>
      <c r="Z1" s="370" t="s">
        <v>38</v>
      </c>
      <c r="AA1" s="370"/>
      <c r="AB1" s="370"/>
      <c r="AC1" s="370"/>
      <c r="AD1" s="370"/>
      <c r="AE1" s="370"/>
      <c r="AF1" s="370"/>
      <c r="AG1" s="370"/>
      <c r="AH1" s="370"/>
      <c r="AI1" s="370"/>
      <c r="AJ1" s="371"/>
      <c r="AL1" s="37"/>
      <c r="BB1" s="39" t="s">
        <v>39</v>
      </c>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1"/>
    </row>
    <row r="2" spans="1:88" ht="18" hidden="1" customHeight="1" thickTop="1" thickBot="1">
      <c r="B2" s="42"/>
      <c r="C2" s="43"/>
      <c r="D2" s="44" t="s">
        <v>40</v>
      </c>
      <c r="E2" s="45"/>
      <c r="F2" s="45"/>
      <c r="G2" s="45"/>
      <c r="H2" s="45"/>
      <c r="I2" s="46"/>
      <c r="J2" s="46"/>
      <c r="K2" s="46"/>
      <c r="L2" s="46"/>
      <c r="M2" s="46"/>
      <c r="N2" s="46"/>
      <c r="O2" s="46"/>
      <c r="P2" s="46"/>
      <c r="Q2" s="46"/>
      <c r="R2" s="46"/>
      <c r="S2" s="46"/>
      <c r="T2" s="46"/>
      <c r="U2" s="47"/>
      <c r="V2" s="45"/>
      <c r="W2" s="45"/>
      <c r="X2" s="45"/>
      <c r="Y2" s="45"/>
      <c r="Z2" s="45"/>
      <c r="AA2" s="46"/>
      <c r="AB2" s="46"/>
      <c r="AC2" s="46"/>
      <c r="AD2" s="46"/>
      <c r="AE2" s="46"/>
      <c r="AF2" s="46"/>
      <c r="AG2" s="46"/>
      <c r="AH2" s="46"/>
      <c r="AI2" s="46"/>
      <c r="AJ2" s="48"/>
      <c r="AL2" s="49"/>
      <c r="AN2" s="50"/>
      <c r="AO2" s="50"/>
      <c r="BB2" s="51"/>
      <c r="BC2" s="52"/>
      <c r="BD2" s="53" t="s">
        <v>41</v>
      </c>
      <c r="BE2" s="54"/>
      <c r="BF2" s="54"/>
      <c r="BG2" s="54"/>
      <c r="BH2" s="54"/>
      <c r="BI2" s="54"/>
      <c r="BJ2" s="54"/>
      <c r="BK2" s="54"/>
      <c r="BL2" s="55"/>
      <c r="BM2" s="56"/>
      <c r="BN2" s="57"/>
      <c r="BO2" s="57"/>
      <c r="BP2" s="57"/>
      <c r="BQ2" s="57"/>
      <c r="BR2" s="57"/>
      <c r="BS2" s="57"/>
      <c r="BT2" s="58"/>
      <c r="BU2" s="59"/>
      <c r="BV2" s="60"/>
      <c r="BW2" s="60"/>
      <c r="BX2" s="60"/>
      <c r="BY2" s="60"/>
      <c r="BZ2" s="60"/>
      <c r="CA2" s="56"/>
      <c r="CB2" s="57"/>
      <c r="CC2" s="57"/>
      <c r="CD2" s="57"/>
      <c r="CE2" s="57"/>
      <c r="CF2" s="57"/>
      <c r="CG2" s="57"/>
      <c r="CH2" s="57"/>
      <c r="CI2" s="57"/>
      <c r="CJ2" s="61"/>
    </row>
    <row r="3" spans="1:88" ht="20.100000000000001" customHeight="1" thickTop="1">
      <c r="B3" s="372" t="s">
        <v>42</v>
      </c>
      <c r="C3" s="375" t="s">
        <v>43</v>
      </c>
      <c r="D3" s="379" t="s">
        <v>44</v>
      </c>
      <c r="E3" s="380"/>
      <c r="F3" s="380"/>
      <c r="G3" s="380"/>
      <c r="H3" s="380"/>
      <c r="I3" s="380"/>
      <c r="J3" s="380"/>
      <c r="K3" s="381"/>
      <c r="L3" s="382"/>
      <c r="M3" s="382"/>
      <c r="N3" s="382"/>
      <c r="O3" s="382"/>
      <c r="P3" s="382"/>
      <c r="Q3" s="382"/>
      <c r="R3" s="382"/>
      <c r="S3" s="382"/>
      <c r="T3" s="382"/>
      <c r="U3" s="382"/>
      <c r="V3" s="382"/>
      <c r="W3" s="382"/>
      <c r="X3" s="382"/>
      <c r="Y3" s="382"/>
      <c r="Z3" s="382"/>
      <c r="AA3" s="382"/>
      <c r="AB3" s="382"/>
      <c r="AC3" s="382"/>
      <c r="AD3" s="382"/>
      <c r="AE3" s="382"/>
      <c r="AF3" s="382"/>
      <c r="AG3" s="382"/>
      <c r="AH3" s="382"/>
      <c r="AI3" s="382"/>
      <c r="AJ3" s="383"/>
      <c r="AK3" s="62" t="str" cm="1">
        <f t="array" aca="1" ref="AK3" ca="1">IF($BU$26,IF(SUMPRODUCT(LEN(L3)-LEN(SUBSTITUTE(LOWER(L3), MID("abcdefghijklmnopqrstuvwxyz", ROW(INDIRECT("1:26")), 1), ""))) &lt;= 2, "←請填寫英文Please fill in English.",""),"")</f>
        <v/>
      </c>
      <c r="AL3" s="62"/>
      <c r="AO3" t="str">
        <f>彙整資料!B2</f>
        <v/>
      </c>
      <c r="BB3" s="63" t="s">
        <v>45</v>
      </c>
      <c r="BC3" s="64" t="s">
        <v>46</v>
      </c>
      <c r="BD3" s="65" t="s">
        <v>47</v>
      </c>
      <c r="BE3" s="66"/>
      <c r="BF3" s="66"/>
      <c r="BG3" s="66"/>
      <c r="BH3" s="66"/>
      <c r="BI3" s="66"/>
      <c r="BJ3" s="66"/>
      <c r="BK3" s="66"/>
      <c r="BL3" s="67"/>
      <c r="BM3" s="68"/>
      <c r="BN3" s="69"/>
      <c r="BO3" s="69"/>
      <c r="BP3" s="69"/>
      <c r="BQ3" s="69"/>
      <c r="BR3" s="69"/>
      <c r="BS3" s="69"/>
      <c r="BT3" s="69"/>
      <c r="BU3" s="69"/>
      <c r="BV3" s="69"/>
      <c r="BW3" s="69"/>
      <c r="BX3" s="69"/>
      <c r="BY3" s="69"/>
      <c r="BZ3" s="69"/>
      <c r="CA3" s="69"/>
      <c r="CB3" s="69"/>
      <c r="CC3" s="69"/>
      <c r="CD3" s="69"/>
      <c r="CE3" s="69"/>
      <c r="CF3" s="69"/>
      <c r="CG3" s="69"/>
      <c r="CH3" s="69"/>
      <c r="CI3" s="69"/>
      <c r="CJ3" s="70"/>
    </row>
    <row r="4" spans="1:88" ht="20.100000000000001" customHeight="1">
      <c r="B4" s="373"/>
      <c r="C4" s="376"/>
      <c r="D4" s="363" t="s">
        <v>48</v>
      </c>
      <c r="E4" s="364"/>
      <c r="F4" s="364"/>
      <c r="G4" s="364"/>
      <c r="H4" s="364"/>
      <c r="I4" s="364"/>
      <c r="J4" s="364"/>
      <c r="K4" s="384"/>
      <c r="L4" s="1"/>
      <c r="M4" s="1"/>
      <c r="N4" s="1"/>
      <c r="O4" s="1"/>
      <c r="P4" s="1"/>
      <c r="Q4" s="1"/>
      <c r="R4" s="1"/>
      <c r="S4" s="1"/>
      <c r="T4" s="1"/>
      <c r="U4" s="1"/>
      <c r="V4" s="1"/>
      <c r="W4" s="1"/>
      <c r="X4" s="1"/>
      <c r="Y4" s="1"/>
      <c r="Z4" s="1"/>
      <c r="AA4" s="1"/>
      <c r="AB4" s="1"/>
      <c r="AC4" s="1"/>
      <c r="AD4" s="1"/>
      <c r="AE4" s="1"/>
      <c r="AF4" s="1"/>
      <c r="AG4" s="1"/>
      <c r="AH4" s="1"/>
      <c r="AI4" s="1"/>
      <c r="AJ4" s="362"/>
      <c r="AK4" s="62" t="str" cm="1">
        <f t="array" aca="1" ref="AK4" ca="1">IF($BU$26,IF(SUMPRODUCT(LEN(L4)-LEN(SUBSTITUTE(LOWER(L4), MID("abcdefghijklmnopqrstuvwxyz", ROW(INDIRECT("1:26")), 1), ""))) &lt;= 2, "←請填寫英文Please fill in English.",""),"")</f>
        <v/>
      </c>
      <c r="AL4" s="62"/>
      <c r="BB4" s="51"/>
      <c r="BC4" s="71"/>
      <c r="BD4" s="72" t="s">
        <v>49</v>
      </c>
      <c r="BE4" s="73"/>
      <c r="BF4" s="73"/>
      <c r="BG4" s="73"/>
      <c r="BH4" s="73"/>
      <c r="BI4" s="73"/>
      <c r="BJ4" s="73"/>
      <c r="BK4" s="73"/>
      <c r="BL4" s="74"/>
      <c r="BM4" s="56"/>
      <c r="BN4" s="57"/>
      <c r="BO4" s="57"/>
      <c r="BP4" s="57"/>
      <c r="BQ4" s="57"/>
      <c r="BR4" s="57"/>
      <c r="BS4" s="57"/>
      <c r="BT4" s="57"/>
      <c r="BU4" s="57"/>
      <c r="BV4" s="57"/>
      <c r="BW4" s="57"/>
      <c r="BX4" s="57"/>
      <c r="BY4" s="57"/>
      <c r="BZ4" s="57"/>
      <c r="CA4" s="57"/>
      <c r="CB4" s="57"/>
      <c r="CC4" s="57"/>
      <c r="CD4" s="57"/>
      <c r="CE4" s="57"/>
      <c r="CF4" s="57"/>
      <c r="CG4" s="57"/>
      <c r="CH4" s="57"/>
      <c r="CI4" s="57"/>
      <c r="CJ4" s="75"/>
    </row>
    <row r="5" spans="1:88" ht="20.100000000000001" customHeight="1">
      <c r="B5" s="373"/>
      <c r="C5" s="376"/>
      <c r="D5" s="363" t="s">
        <v>50</v>
      </c>
      <c r="E5" s="364"/>
      <c r="F5" s="364"/>
      <c r="G5" s="364"/>
      <c r="H5" s="364"/>
      <c r="I5" s="364"/>
      <c r="J5" s="364"/>
      <c r="K5" s="384"/>
      <c r="L5" s="1"/>
      <c r="M5" s="1"/>
      <c r="N5" s="1"/>
      <c r="O5" s="1"/>
      <c r="P5" s="1"/>
      <c r="Q5" s="1"/>
      <c r="R5" s="1"/>
      <c r="S5" s="1"/>
      <c r="T5" s="358"/>
      <c r="U5" s="359" t="s">
        <v>51</v>
      </c>
      <c r="V5" s="360"/>
      <c r="W5" s="361"/>
      <c r="X5" s="76"/>
      <c r="Y5" s="76"/>
      <c r="Z5" s="1"/>
      <c r="AA5" s="1"/>
      <c r="AB5" s="1"/>
      <c r="AC5" s="1"/>
      <c r="AD5" s="1"/>
      <c r="AE5" s="1"/>
      <c r="AF5" s="1"/>
      <c r="AG5" s="1"/>
      <c r="AH5" s="1"/>
      <c r="AI5" s="1"/>
      <c r="AJ5" s="362"/>
      <c r="AK5" s="62"/>
      <c r="AL5" s="62"/>
      <c r="BB5" s="51"/>
      <c r="BC5" s="71"/>
      <c r="BD5" s="77" t="s">
        <v>52</v>
      </c>
      <c r="BE5" s="78"/>
      <c r="BF5" s="78"/>
      <c r="BG5" s="78"/>
      <c r="BH5" s="78"/>
      <c r="BI5" s="78"/>
      <c r="BJ5" s="78"/>
      <c r="BK5" s="78"/>
      <c r="BL5" s="79"/>
      <c r="BM5" s="56"/>
      <c r="BN5" s="57"/>
      <c r="BO5" s="57"/>
      <c r="BP5" s="57"/>
      <c r="BQ5" s="57"/>
      <c r="BR5" s="57"/>
      <c r="BS5" s="57"/>
      <c r="BT5" s="58"/>
      <c r="BU5" s="80" t="s">
        <v>53</v>
      </c>
      <c r="BV5" s="81"/>
      <c r="BW5" s="82"/>
      <c r="BX5" s="81"/>
      <c r="BY5" s="81"/>
      <c r="BZ5" s="57"/>
      <c r="CA5" s="57"/>
      <c r="CB5" s="57"/>
      <c r="CC5" s="57"/>
      <c r="CD5" s="57"/>
      <c r="CE5" s="57"/>
      <c r="CF5" s="57"/>
      <c r="CG5" s="57"/>
      <c r="CH5" s="57"/>
      <c r="CI5" s="57"/>
      <c r="CJ5" s="75"/>
    </row>
    <row r="6" spans="1:88" ht="20.100000000000001" customHeight="1">
      <c r="A6" s="83"/>
      <c r="B6" s="373"/>
      <c r="C6" s="376"/>
      <c r="D6" s="363" t="s">
        <v>54</v>
      </c>
      <c r="E6" s="364"/>
      <c r="F6" s="364"/>
      <c r="G6" s="364"/>
      <c r="H6" s="364"/>
      <c r="I6" s="364"/>
      <c r="J6" s="364"/>
      <c r="K6" s="364"/>
      <c r="L6" s="365"/>
      <c r="M6" s="1"/>
      <c r="N6" s="1"/>
      <c r="O6" s="1"/>
      <c r="P6" s="1"/>
      <c r="Q6" s="1"/>
      <c r="R6" s="1"/>
      <c r="S6" s="1"/>
      <c r="T6" s="1"/>
      <c r="U6" s="1"/>
      <c r="V6" s="1"/>
      <c r="W6" s="1"/>
      <c r="X6" s="1"/>
      <c r="Y6" s="1"/>
      <c r="Z6" s="1"/>
      <c r="AA6" s="1"/>
      <c r="AB6" s="1"/>
      <c r="AC6" s="1"/>
      <c r="AD6" s="1"/>
      <c r="AE6" s="1"/>
      <c r="AF6" s="1"/>
      <c r="AG6" s="1"/>
      <c r="AH6" s="1"/>
      <c r="AI6" s="1"/>
      <c r="AJ6" s="362"/>
      <c r="AK6" s="62" t="str" cm="1">
        <f t="array" aca="1" ref="AK6" ca="1">IF($BU$26,IF(SUMPRODUCT(LEN(L6)-LEN(SUBSTITUTE(LOWER(L6), MID("abcdefghijklmnopqrstuvwxyz", ROW(INDIRECT("1:26")), 1), ""))) &lt;= 2, "←請填寫英文Please fill in English.",""),"")</f>
        <v/>
      </c>
      <c r="AL6" s="62"/>
      <c r="BB6" s="51"/>
      <c r="BC6" s="71"/>
      <c r="BD6" s="72" t="s">
        <v>55</v>
      </c>
      <c r="BE6" s="73"/>
      <c r="BF6" s="73"/>
      <c r="BG6" s="73"/>
      <c r="BH6" s="73"/>
      <c r="BI6" s="73"/>
      <c r="BJ6" s="73"/>
      <c r="BK6" s="73"/>
      <c r="BL6" s="74"/>
      <c r="BM6" s="56"/>
      <c r="BN6" s="57"/>
      <c r="BO6" s="57"/>
      <c r="BP6" s="57"/>
      <c r="BQ6" s="57"/>
      <c r="BR6" s="57"/>
      <c r="BS6" s="57"/>
      <c r="BT6" s="57"/>
      <c r="BU6" s="57"/>
      <c r="BV6" s="57"/>
      <c r="BW6" s="57"/>
      <c r="BX6" s="57"/>
      <c r="BY6" s="57"/>
      <c r="BZ6" s="57"/>
      <c r="CA6" s="57"/>
      <c r="CB6" s="57"/>
      <c r="CC6" s="57"/>
      <c r="CD6" s="57"/>
      <c r="CE6" s="57"/>
      <c r="CF6" s="57"/>
      <c r="CG6" s="57"/>
      <c r="CH6" s="57"/>
      <c r="CI6" s="57"/>
      <c r="CJ6" s="75"/>
    </row>
    <row r="7" spans="1:88" ht="16.5" customHeight="1">
      <c r="A7" s="84"/>
      <c r="B7" s="373"/>
      <c r="C7" s="376"/>
      <c r="D7" s="366" t="s">
        <v>56</v>
      </c>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8"/>
      <c r="AK7" s="62"/>
      <c r="AL7" s="85"/>
      <c r="BB7" s="51"/>
      <c r="BC7" s="71"/>
      <c r="BD7" s="86" t="s">
        <v>57</v>
      </c>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8"/>
    </row>
    <row r="8" spans="1:88" ht="16.5" customHeight="1">
      <c r="B8" s="373"/>
      <c r="C8" s="376"/>
      <c r="D8" s="89"/>
      <c r="E8" s="385" t="s">
        <v>58</v>
      </c>
      <c r="F8" s="386"/>
      <c r="G8" s="386"/>
      <c r="H8" s="386"/>
      <c r="I8" s="386"/>
      <c r="J8" s="386"/>
      <c r="K8" s="386"/>
      <c r="L8" s="386"/>
      <c r="M8" s="387"/>
      <c r="N8" s="90"/>
      <c r="O8" s="388" t="s">
        <v>59</v>
      </c>
      <c r="P8" s="389"/>
      <c r="Q8" s="389"/>
      <c r="R8" s="389"/>
      <c r="S8" s="389"/>
      <c r="T8" s="389"/>
      <c r="U8" s="389"/>
      <c r="V8" s="389"/>
      <c r="W8" s="389"/>
      <c r="X8" s="389"/>
      <c r="Y8" s="389"/>
      <c r="Z8" s="389"/>
      <c r="AA8" s="389"/>
      <c r="AB8" s="389"/>
      <c r="AC8" s="389"/>
      <c r="AD8" s="389"/>
      <c r="AE8" s="389"/>
      <c r="AF8" s="389"/>
      <c r="AG8" s="389"/>
      <c r="AH8" s="389"/>
      <c r="AI8" s="389"/>
      <c r="AJ8" s="390"/>
      <c r="AK8" s="62"/>
      <c r="AL8" s="62"/>
      <c r="BB8" s="51"/>
      <c r="BC8" s="71"/>
      <c r="BD8" s="91" t="b">
        <v>0</v>
      </c>
      <c r="BE8" s="92" t="s">
        <v>60</v>
      </c>
      <c r="BF8" s="93"/>
      <c r="BG8" s="93"/>
      <c r="BH8" s="93"/>
      <c r="BI8" s="93"/>
      <c r="BJ8" s="93"/>
      <c r="BK8" s="93"/>
      <c r="BL8" s="93"/>
      <c r="BM8" s="94"/>
      <c r="BN8" s="95" t="b">
        <v>0</v>
      </c>
      <c r="BO8" s="92" t="s">
        <v>61</v>
      </c>
      <c r="BP8" s="96"/>
      <c r="BQ8" s="96"/>
      <c r="BR8" s="96"/>
      <c r="BS8" s="96"/>
      <c r="BT8" s="96"/>
      <c r="BU8" s="96"/>
      <c r="BV8" s="96"/>
      <c r="BW8" s="96"/>
      <c r="BX8" s="96"/>
      <c r="BY8" s="96"/>
      <c r="BZ8" s="96"/>
      <c r="CA8" s="96"/>
      <c r="CB8" s="96"/>
      <c r="CC8" s="96"/>
      <c r="CD8" s="96"/>
      <c r="CE8" s="96"/>
      <c r="CF8" s="96"/>
      <c r="CG8" s="96"/>
      <c r="CH8" s="96"/>
      <c r="CI8" s="96"/>
      <c r="CJ8" s="97"/>
    </row>
    <row r="9" spans="1:88" ht="20.100000000000001" customHeight="1">
      <c r="A9" s="391" t="str">
        <f>IF(AND(BD16&lt;&gt;TRUE,L17&lt;&gt;L3),"Payment Statement","")</f>
        <v/>
      </c>
      <c r="B9" s="373"/>
      <c r="C9" s="376"/>
      <c r="D9" s="392" t="s">
        <v>62</v>
      </c>
      <c r="E9" s="393"/>
      <c r="F9" s="393"/>
      <c r="G9" s="393"/>
      <c r="H9" s="393"/>
      <c r="I9" s="393"/>
      <c r="J9" s="393"/>
      <c r="K9" s="394"/>
      <c r="L9" s="395"/>
      <c r="M9" s="395"/>
      <c r="N9" s="395"/>
      <c r="O9" s="395"/>
      <c r="P9" s="395"/>
      <c r="Q9" s="395"/>
      <c r="R9" s="395"/>
      <c r="S9" s="395"/>
      <c r="T9" s="395"/>
      <c r="U9" s="395"/>
      <c r="V9" s="395"/>
      <c r="W9" s="395"/>
      <c r="X9" s="395"/>
      <c r="Y9" s="395"/>
      <c r="Z9" s="395"/>
      <c r="AA9" s="395"/>
      <c r="AB9" s="395"/>
      <c r="AC9" s="395"/>
      <c r="AD9" s="395"/>
      <c r="AE9" s="395"/>
      <c r="AF9" s="395"/>
      <c r="AG9" s="395"/>
      <c r="AH9" s="395"/>
      <c r="AI9" s="395"/>
      <c r="AJ9" s="396"/>
      <c r="AK9" s="62" t="str" cm="1">
        <f t="array" aca="1" ref="AK9" ca="1">IF(AND($BU$26,OR($BD$8,$BN$8)&lt;&gt;TRUE),IF(SUMPRODUCT(LEN(L9)-LEN(SUBSTITUTE(LOWER(L9), MID("abcdefghijklmnopqrstuvwxyz", ROW(INDIRECT("1:26")), 1), ""))) &lt;= 2, "←請填寫英文Please fill in English.",""),"")</f>
        <v/>
      </c>
      <c r="AL9" s="62"/>
      <c r="BB9" s="51"/>
      <c r="BC9" s="71"/>
      <c r="BD9" s="98" t="s">
        <v>63</v>
      </c>
      <c r="BE9" s="99"/>
      <c r="BF9" s="99"/>
      <c r="BG9" s="99"/>
      <c r="BH9" s="99"/>
      <c r="BI9" s="99"/>
      <c r="BJ9" s="99"/>
      <c r="BK9" s="100"/>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2"/>
    </row>
    <row r="10" spans="1:88" ht="20.100000000000001" customHeight="1">
      <c r="A10" s="391"/>
      <c r="B10" s="373"/>
      <c r="C10" s="376"/>
      <c r="D10" s="392" t="s">
        <v>64</v>
      </c>
      <c r="E10" s="393"/>
      <c r="F10" s="393"/>
      <c r="G10" s="393"/>
      <c r="H10" s="393"/>
      <c r="I10" s="393"/>
      <c r="J10" s="393"/>
      <c r="K10" s="394"/>
      <c r="L10" s="365"/>
      <c r="M10" s="1"/>
      <c r="N10" s="1"/>
      <c r="O10" s="1"/>
      <c r="P10" s="1"/>
      <c r="Q10" s="1"/>
      <c r="R10" s="1"/>
      <c r="S10" s="1"/>
      <c r="T10" s="1"/>
      <c r="U10" s="1"/>
      <c r="V10" s="1"/>
      <c r="W10" s="1"/>
      <c r="X10" s="1"/>
      <c r="Y10" s="1"/>
      <c r="Z10" s="1"/>
      <c r="AA10" s="1"/>
      <c r="AB10" s="1"/>
      <c r="AC10" s="1"/>
      <c r="AD10" s="1"/>
      <c r="AE10" s="1"/>
      <c r="AF10" s="1"/>
      <c r="AG10" s="1"/>
      <c r="AH10" s="1"/>
      <c r="AI10" s="1"/>
      <c r="AJ10" s="362"/>
      <c r="AK10" s="62" t="str" cm="1">
        <f t="array" aca="1" ref="AK10" ca="1">IF(AND($BU$26,OR($BD$8,$BN$8)&lt;&gt;TRUE),IF(SUMPRODUCT(LEN(L10)-LEN(SUBSTITUTE(LOWER(L10), MID("abcdefghijklmnopqrstuvwxyz", ROW(INDIRECT("1:26")), 1), ""))) &lt;= 2, "←請填寫英文Please fill in English.",""),"")</f>
        <v/>
      </c>
      <c r="AL10" s="62"/>
      <c r="BB10" s="51"/>
      <c r="BC10" s="71"/>
      <c r="BD10" s="98" t="s">
        <v>65</v>
      </c>
      <c r="BE10" s="99"/>
      <c r="BF10" s="99"/>
      <c r="BG10" s="99"/>
      <c r="BH10" s="99"/>
      <c r="BI10" s="99"/>
      <c r="BJ10" s="99"/>
      <c r="BK10" s="100"/>
      <c r="BL10" s="56"/>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75"/>
    </row>
    <row r="11" spans="1:88" ht="12" customHeight="1">
      <c r="A11" s="391"/>
      <c r="B11" s="373"/>
      <c r="C11" s="376"/>
      <c r="D11" s="397" t="s">
        <v>66</v>
      </c>
      <c r="E11" s="398"/>
      <c r="F11" s="398"/>
      <c r="G11" s="398"/>
      <c r="H11" s="398"/>
      <c r="I11" s="398"/>
      <c r="J11" s="398"/>
      <c r="K11" s="398"/>
      <c r="L11" s="398"/>
      <c r="M11" s="398"/>
      <c r="N11" s="398"/>
      <c r="O11" s="398"/>
      <c r="P11" s="398"/>
      <c r="Q11" s="398"/>
      <c r="R11" s="398"/>
      <c r="S11" s="398"/>
      <c r="T11" s="398"/>
      <c r="U11" s="398"/>
      <c r="V11" s="398"/>
      <c r="W11" s="398"/>
      <c r="X11" s="398"/>
      <c r="Y11" s="398"/>
      <c r="Z11" s="398"/>
      <c r="AA11" s="398"/>
      <c r="AB11" s="398"/>
      <c r="AC11" s="398"/>
      <c r="AD11" s="398"/>
      <c r="AE11" s="398"/>
      <c r="AF11" s="398"/>
      <c r="AG11" s="398"/>
      <c r="AH11" s="398"/>
      <c r="AI11" s="398"/>
      <c r="AJ11" s="399"/>
      <c r="BB11" s="51"/>
      <c r="BC11" s="71"/>
      <c r="BD11" s="103" t="s">
        <v>67</v>
      </c>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5"/>
    </row>
    <row r="12" spans="1:88" ht="12" customHeight="1" thickBot="1">
      <c r="A12" s="391"/>
      <c r="B12" s="373"/>
      <c r="C12" s="376"/>
      <c r="D12" s="400" t="s">
        <v>68</v>
      </c>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2"/>
      <c r="BB12" s="51"/>
      <c r="BC12" s="71"/>
      <c r="BD12" s="106" t="s">
        <v>69</v>
      </c>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8"/>
    </row>
    <row r="13" spans="1:88" ht="20.100000000000001" customHeight="1">
      <c r="A13" s="391"/>
      <c r="B13" s="373"/>
      <c r="C13" s="377"/>
      <c r="D13" s="403" t="s">
        <v>70</v>
      </c>
      <c r="E13" s="404"/>
      <c r="F13" s="404"/>
      <c r="G13" s="404"/>
      <c r="H13" s="404"/>
      <c r="I13" s="404"/>
      <c r="J13" s="404"/>
      <c r="K13" s="404"/>
      <c r="L13" s="365"/>
      <c r="M13" s="1"/>
      <c r="N13" s="1"/>
      <c r="O13" s="1"/>
      <c r="P13" s="1"/>
      <c r="Q13" s="1"/>
      <c r="R13" s="1"/>
      <c r="S13" s="1"/>
      <c r="T13" s="1"/>
      <c r="U13" s="1"/>
      <c r="V13" s="1"/>
      <c r="W13" s="1"/>
      <c r="X13" s="1"/>
      <c r="Y13" s="1"/>
      <c r="Z13" s="1"/>
      <c r="AA13" s="1"/>
      <c r="AB13" s="1"/>
      <c r="AC13" s="1"/>
      <c r="AD13" s="1"/>
      <c r="AE13" s="1"/>
      <c r="AF13" s="1"/>
      <c r="AG13" s="1"/>
      <c r="AH13" s="1"/>
      <c r="AI13" s="1"/>
      <c r="AJ13" s="417"/>
      <c r="BB13" s="51"/>
      <c r="BC13" s="52"/>
      <c r="BD13" s="109" t="s">
        <v>71</v>
      </c>
      <c r="BE13" s="110"/>
      <c r="BF13" s="110"/>
      <c r="BG13" s="110"/>
      <c r="BH13" s="110"/>
      <c r="BI13" s="68"/>
      <c r="BJ13" s="69"/>
      <c r="BK13" s="69"/>
      <c r="BL13" s="69"/>
      <c r="BM13" s="69"/>
      <c r="BN13" s="69"/>
      <c r="BO13" s="69" t="s">
        <v>53</v>
      </c>
      <c r="BP13" s="69"/>
      <c r="BQ13" s="69"/>
      <c r="BR13" s="69"/>
      <c r="BS13" s="69" t="s">
        <v>72</v>
      </c>
      <c r="BT13" s="111"/>
      <c r="BU13" s="112"/>
      <c r="BV13" s="110"/>
      <c r="BW13" s="113"/>
      <c r="BX13" s="110"/>
      <c r="BY13" s="110"/>
      <c r="BZ13" s="69"/>
      <c r="CA13" s="69"/>
      <c r="CB13" s="69"/>
      <c r="CC13" s="69"/>
      <c r="CD13" s="69" t="s">
        <v>73</v>
      </c>
      <c r="CE13" s="69"/>
      <c r="CF13" s="69"/>
      <c r="CG13" s="69"/>
      <c r="CH13" s="69"/>
      <c r="CI13" s="69"/>
      <c r="CJ13" s="114"/>
    </row>
    <row r="14" spans="1:88" ht="20.100000000000001" customHeight="1">
      <c r="A14" s="391"/>
      <c r="B14" s="373"/>
      <c r="C14" s="377"/>
      <c r="D14" s="418" t="s">
        <v>74</v>
      </c>
      <c r="E14" s="419"/>
      <c r="F14" s="419"/>
      <c r="G14" s="419"/>
      <c r="H14" s="419"/>
      <c r="I14" s="420"/>
      <c r="J14" s="395"/>
      <c r="K14" s="395"/>
      <c r="L14" s="395"/>
      <c r="M14" s="395"/>
      <c r="N14" s="395"/>
      <c r="O14" s="421" t="s">
        <v>75</v>
      </c>
      <c r="P14" s="422"/>
      <c r="Q14" s="420"/>
      <c r="R14" s="423"/>
      <c r="S14" s="424" t="s">
        <v>76</v>
      </c>
      <c r="T14" s="425"/>
      <c r="U14" s="422"/>
      <c r="V14" s="420"/>
      <c r="W14" s="395"/>
      <c r="X14" s="395"/>
      <c r="Y14" s="395"/>
      <c r="Z14" s="395"/>
      <c r="AA14" s="395"/>
      <c r="AB14" s="395"/>
      <c r="AC14" s="423"/>
      <c r="AD14" s="425" t="s">
        <v>77</v>
      </c>
      <c r="AE14" s="425"/>
      <c r="AF14" s="420"/>
      <c r="AG14" s="395"/>
      <c r="AH14" s="395"/>
      <c r="AI14" s="395"/>
      <c r="AJ14" s="426"/>
      <c r="BB14" s="51"/>
      <c r="BC14" s="52"/>
      <c r="BD14" s="115" t="s">
        <v>41</v>
      </c>
      <c r="BE14" s="60"/>
      <c r="BF14" s="60"/>
      <c r="BG14" s="60"/>
      <c r="BH14" s="60"/>
      <c r="BI14" s="56"/>
      <c r="BJ14" s="57"/>
      <c r="BK14" s="57"/>
      <c r="BL14" s="57"/>
      <c r="BM14" s="57"/>
      <c r="BN14" s="57"/>
      <c r="BO14" s="57"/>
      <c r="BP14" s="57"/>
      <c r="BQ14" s="57"/>
      <c r="BR14" s="57"/>
      <c r="BS14" s="57"/>
      <c r="BT14" s="58"/>
      <c r="BU14" s="59"/>
      <c r="BV14" s="60"/>
      <c r="BW14" s="60"/>
      <c r="BX14" s="60"/>
      <c r="BY14" s="60"/>
      <c r="BZ14" s="116"/>
      <c r="CA14" s="57"/>
      <c r="CB14" s="57"/>
      <c r="CC14" s="57"/>
      <c r="CD14" s="57"/>
      <c r="CE14" s="57"/>
      <c r="CF14" s="57"/>
      <c r="CG14" s="57"/>
      <c r="CH14" s="57"/>
      <c r="CI14" s="57"/>
      <c r="CJ14" s="61"/>
    </row>
    <row r="15" spans="1:88" ht="20.100000000000001" customHeight="1" thickBot="1">
      <c r="A15" s="391"/>
      <c r="B15" s="374"/>
      <c r="C15" s="378"/>
      <c r="D15" s="434" t="s">
        <v>78</v>
      </c>
      <c r="E15" s="435"/>
      <c r="F15" s="435"/>
      <c r="G15" s="435"/>
      <c r="H15" s="435"/>
      <c r="I15" s="436"/>
      <c r="J15" s="437"/>
      <c r="K15" s="437"/>
      <c r="L15" s="437"/>
      <c r="M15" s="437"/>
      <c r="N15" s="437"/>
      <c r="O15" s="437"/>
      <c r="P15" s="437"/>
      <c r="Q15" s="437"/>
      <c r="R15" s="438"/>
      <c r="S15" s="439" t="s">
        <v>79</v>
      </c>
      <c r="T15" s="440"/>
      <c r="U15" s="440"/>
      <c r="V15" s="440"/>
      <c r="W15" s="440"/>
      <c r="X15" s="440"/>
      <c r="Y15" s="440"/>
      <c r="Z15" s="440"/>
      <c r="AA15" s="441"/>
      <c r="AB15" s="442"/>
      <c r="AC15" s="442"/>
      <c r="AD15" s="442"/>
      <c r="AE15" s="442"/>
      <c r="AF15" s="442"/>
      <c r="AG15" s="442"/>
      <c r="AH15" s="442"/>
      <c r="AI15" s="442"/>
      <c r="AJ15" s="443"/>
      <c r="AM15" s="50"/>
      <c r="AP15" s="117"/>
      <c r="BB15" s="118"/>
      <c r="BC15" s="119"/>
      <c r="BD15" s="120" t="s">
        <v>80</v>
      </c>
      <c r="BE15" s="121"/>
      <c r="BF15" s="121"/>
      <c r="BG15" s="121"/>
      <c r="BH15" s="121"/>
      <c r="BI15" s="122"/>
      <c r="BJ15" s="123"/>
      <c r="BK15" s="123"/>
      <c r="BL15" s="123"/>
      <c r="BM15" s="123"/>
      <c r="BN15" s="123"/>
      <c r="BO15" s="123"/>
      <c r="BP15" s="123"/>
      <c r="BQ15" s="123"/>
      <c r="BR15" s="123"/>
      <c r="BS15" s="123" t="s">
        <v>81</v>
      </c>
      <c r="BT15" s="124"/>
      <c r="BU15" s="125"/>
      <c r="BV15" s="126"/>
      <c r="BW15" s="126"/>
      <c r="BX15" s="126"/>
      <c r="BY15" s="126"/>
      <c r="BZ15" s="126"/>
      <c r="CA15" s="126"/>
      <c r="CB15" s="126"/>
      <c r="CC15" s="126"/>
      <c r="CD15" s="126"/>
      <c r="CE15" s="122"/>
      <c r="CF15" s="123"/>
      <c r="CG15" s="123"/>
      <c r="CH15" s="123"/>
      <c r="CI15" s="123"/>
      <c r="CJ15" s="127"/>
    </row>
    <row r="16" spans="1:88" ht="16.5" customHeight="1" thickTop="1">
      <c r="A16" s="405" t="str">
        <f>IF(AND(BD16&lt;&gt;TRUE,L17&lt;&gt;L3),"付款切結書連結","")</f>
        <v/>
      </c>
      <c r="B16" s="406" t="s">
        <v>82</v>
      </c>
      <c r="C16" s="410" t="s">
        <v>83</v>
      </c>
      <c r="D16" s="128" t="b">
        <f>$BD$16</f>
        <v>0</v>
      </c>
      <c r="E16" s="411" t="s">
        <v>58</v>
      </c>
      <c r="F16" s="412"/>
      <c r="G16" s="412"/>
      <c r="H16" s="412"/>
      <c r="I16" s="412"/>
      <c r="J16" s="412"/>
      <c r="K16" s="412"/>
      <c r="L16" s="412"/>
      <c r="M16" s="413"/>
      <c r="N16" s="414" t="s">
        <v>84</v>
      </c>
      <c r="O16" s="415"/>
      <c r="P16" s="415"/>
      <c r="Q16" s="415"/>
      <c r="R16" s="415"/>
      <c r="S16" s="415"/>
      <c r="T16" s="415"/>
      <c r="U16" s="415"/>
      <c r="V16" s="415"/>
      <c r="W16" s="415"/>
      <c r="X16" s="415"/>
      <c r="Y16" s="415"/>
      <c r="Z16" s="415"/>
      <c r="AA16" s="415"/>
      <c r="AB16" s="415"/>
      <c r="AC16" s="415"/>
      <c r="AD16" s="415"/>
      <c r="AE16" s="415"/>
      <c r="AF16" s="415"/>
      <c r="AG16" s="415"/>
      <c r="AH16" s="415"/>
      <c r="AI16" s="415"/>
      <c r="AJ16" s="416"/>
      <c r="AL16" s="129"/>
      <c r="BB16" s="63" t="s">
        <v>85</v>
      </c>
      <c r="BC16" s="130" t="s">
        <v>86</v>
      </c>
      <c r="BD16" s="131" t="b">
        <v>0</v>
      </c>
      <c r="BE16" s="132" t="s">
        <v>60</v>
      </c>
      <c r="BF16" s="133"/>
      <c r="BG16" s="133"/>
      <c r="BH16" s="133"/>
      <c r="BI16" s="133"/>
      <c r="BJ16" s="133"/>
      <c r="BK16" s="133"/>
      <c r="BL16" s="133"/>
      <c r="BM16" s="134"/>
      <c r="BN16" s="135" t="s">
        <v>87</v>
      </c>
      <c r="BO16" s="136"/>
      <c r="BP16" s="136"/>
      <c r="BQ16" s="136"/>
      <c r="BR16" s="136"/>
      <c r="BS16" s="136"/>
      <c r="BT16" s="136"/>
      <c r="BU16" s="136"/>
      <c r="BV16" s="136"/>
      <c r="BW16" s="136"/>
      <c r="BX16" s="136"/>
      <c r="BY16" s="136"/>
      <c r="BZ16" s="136"/>
      <c r="CA16" s="136"/>
      <c r="CB16" s="136"/>
      <c r="CC16" s="136"/>
      <c r="CD16" s="136"/>
      <c r="CE16" s="136"/>
      <c r="CF16" s="136"/>
      <c r="CG16" s="136"/>
      <c r="CH16" s="136"/>
      <c r="CI16" s="137"/>
      <c r="CJ16" s="138"/>
    </row>
    <row r="17" spans="1:88" ht="20.100000000000001" customHeight="1">
      <c r="A17" s="405"/>
      <c r="B17" s="407"/>
      <c r="C17" s="377"/>
      <c r="D17" s="403" t="s">
        <v>88</v>
      </c>
      <c r="E17" s="404"/>
      <c r="F17" s="404"/>
      <c r="G17" s="404"/>
      <c r="H17" s="404"/>
      <c r="I17" s="404"/>
      <c r="J17" s="404"/>
      <c r="K17" s="404"/>
      <c r="L17" s="365"/>
      <c r="M17" s="1"/>
      <c r="N17" s="1"/>
      <c r="O17" s="1"/>
      <c r="P17" s="1"/>
      <c r="Q17" s="1"/>
      <c r="R17" s="1"/>
      <c r="S17" s="1"/>
      <c r="T17" s="1"/>
      <c r="U17" s="1"/>
      <c r="V17" s="1"/>
      <c r="W17" s="1"/>
      <c r="X17" s="1"/>
      <c r="Y17" s="1"/>
      <c r="Z17" s="1"/>
      <c r="AA17" s="1"/>
      <c r="AB17" s="1"/>
      <c r="AC17" s="1"/>
      <c r="AD17" s="1"/>
      <c r="AE17" s="1"/>
      <c r="AF17" s="1"/>
      <c r="AG17" s="1"/>
      <c r="AH17" s="1"/>
      <c r="AI17" s="1"/>
      <c r="AJ17" s="417"/>
      <c r="AK17" s="62" t="str" cm="1">
        <f t="array" aca="1" ref="AK17" ca="1">IF(AND($BU$26,$BN$8),IF(SUMPRODUCT(LEN(L17)-LEN(SUBSTITUTE(LOWER(L17), MID("abcdefghijklmnopqrstuvwxyz", ROW(INDIRECT("1:26")), 1), ""))) &lt;= 2, "←請填寫英文Please fill in English.",""),"")</f>
        <v/>
      </c>
      <c r="BB17" s="139"/>
      <c r="BC17" s="52"/>
      <c r="BD17" s="53" t="s">
        <v>89</v>
      </c>
      <c r="BE17" s="54"/>
      <c r="BF17" s="54"/>
      <c r="BG17" s="54"/>
      <c r="BH17" s="54"/>
      <c r="BI17" s="54"/>
      <c r="BJ17" s="54"/>
      <c r="BK17" s="54"/>
      <c r="BL17" s="55"/>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61"/>
    </row>
    <row r="18" spans="1:88" ht="20.100000000000001" customHeight="1">
      <c r="A18" s="405"/>
      <c r="B18" s="407"/>
      <c r="C18" s="377"/>
      <c r="D18" s="403" t="s">
        <v>90</v>
      </c>
      <c r="E18" s="404"/>
      <c r="F18" s="404"/>
      <c r="G18" s="404"/>
      <c r="H18" s="404"/>
      <c r="I18" s="404"/>
      <c r="J18" s="404"/>
      <c r="K18" s="404"/>
      <c r="L18" s="365"/>
      <c r="M18" s="1"/>
      <c r="N18" s="1"/>
      <c r="O18" s="1"/>
      <c r="P18" s="1"/>
      <c r="Q18" s="1"/>
      <c r="R18" s="1"/>
      <c r="S18" s="1"/>
      <c r="T18" s="1"/>
      <c r="U18" s="1"/>
      <c r="V18" s="1"/>
      <c r="W18" s="1"/>
      <c r="X18" s="1"/>
      <c r="Y18" s="1"/>
      <c r="Z18" s="1"/>
      <c r="AA18" s="1"/>
      <c r="AB18" s="1"/>
      <c r="AC18" s="1"/>
      <c r="AD18" s="1"/>
      <c r="AE18" s="1"/>
      <c r="AF18" s="1"/>
      <c r="AG18" s="1"/>
      <c r="AH18" s="1"/>
      <c r="AI18" s="1"/>
      <c r="AJ18" s="417"/>
      <c r="AL18" s="50"/>
      <c r="AO18" s="50"/>
      <c r="BB18" s="139"/>
      <c r="BC18" s="52"/>
      <c r="BD18" s="140" t="s">
        <v>91</v>
      </c>
      <c r="BE18" s="93"/>
      <c r="BF18" s="93"/>
      <c r="BG18" s="93"/>
      <c r="BH18" s="93"/>
      <c r="BI18" s="93"/>
      <c r="BJ18" s="93"/>
      <c r="BK18" s="93"/>
      <c r="BL18" s="94"/>
      <c r="BM18" s="101"/>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41"/>
    </row>
    <row r="19" spans="1:88" ht="20.100000000000001" customHeight="1">
      <c r="A19" s="405"/>
      <c r="B19" s="407"/>
      <c r="C19" s="377"/>
      <c r="D19" s="403" t="s">
        <v>92</v>
      </c>
      <c r="E19" s="404"/>
      <c r="F19" s="404"/>
      <c r="G19" s="404"/>
      <c r="H19" s="404"/>
      <c r="I19" s="404"/>
      <c r="J19" s="404"/>
      <c r="K19" s="404"/>
      <c r="L19" s="142"/>
      <c r="M19" s="427" t="s">
        <v>93</v>
      </c>
      <c r="N19" s="428"/>
      <c r="O19" s="428"/>
      <c r="P19" s="428"/>
      <c r="Q19" s="428"/>
      <c r="R19" s="429"/>
      <c r="S19" s="143"/>
      <c r="T19" s="427" t="s">
        <v>94</v>
      </c>
      <c r="U19" s="430"/>
      <c r="V19" s="430"/>
      <c r="W19" s="430"/>
      <c r="X19" s="430"/>
      <c r="Y19" s="430"/>
      <c r="Z19" s="430"/>
      <c r="AA19" s="430"/>
      <c r="AB19" s="144"/>
      <c r="AC19" s="431" t="str">
        <f>IF(OR(BL19,BS19),IF(AND(BL19,BS19),"(擇一Choose one)",IF(BS19,IF(BD16,"","填寫地址 Fill in address."),IF(BD16,IF(I15="","填寫電子郵件 Fill in E-mail.",""),"填寫電子郵件 Fill in E-mail."))),"PleaseNote")</f>
        <v>PleaseNote</v>
      </c>
      <c r="AD19" s="432"/>
      <c r="AE19" s="432"/>
      <c r="AF19" s="432"/>
      <c r="AG19" s="432"/>
      <c r="AH19" s="432"/>
      <c r="AI19" s="432"/>
      <c r="AJ19" s="433"/>
      <c r="AL19" s="50"/>
      <c r="AO19" s="50"/>
      <c r="BB19" s="139"/>
      <c r="BC19" s="52"/>
      <c r="BD19" s="140" t="b">
        <v>0</v>
      </c>
      <c r="BE19" s="93"/>
      <c r="BF19" s="93"/>
      <c r="BG19" s="93"/>
      <c r="BH19" s="93"/>
      <c r="BI19" s="93"/>
      <c r="BJ19" s="93"/>
      <c r="BK19" s="93"/>
      <c r="BL19" s="94" t="b">
        <v>0</v>
      </c>
      <c r="BM19" s="101"/>
      <c r="BN19" s="101"/>
      <c r="BO19" s="101"/>
      <c r="BP19" s="101"/>
      <c r="BQ19" s="101"/>
      <c r="BR19" s="101"/>
      <c r="BS19" s="101" t="b">
        <v>0</v>
      </c>
      <c r="BT19" s="101"/>
      <c r="BU19" s="101"/>
      <c r="BV19" s="101"/>
      <c r="BW19" s="101"/>
      <c r="BX19" s="101"/>
      <c r="BY19" s="101"/>
      <c r="BZ19" s="101"/>
      <c r="CA19" s="101"/>
      <c r="CB19" s="101"/>
      <c r="CC19" s="101"/>
      <c r="CD19" s="101"/>
      <c r="CE19" s="101"/>
      <c r="CF19" s="101"/>
      <c r="CG19" s="101"/>
      <c r="CH19" s="101"/>
      <c r="CI19" s="101"/>
      <c r="CJ19" s="141"/>
    </row>
    <row r="20" spans="1:88" ht="20.100000000000001" customHeight="1">
      <c r="A20" s="405"/>
      <c r="B20" s="408"/>
      <c r="C20" s="377"/>
      <c r="D20" s="403" t="s">
        <v>95</v>
      </c>
      <c r="E20" s="404"/>
      <c r="F20" s="404"/>
      <c r="G20" s="404"/>
      <c r="H20" s="404"/>
      <c r="I20" s="404"/>
      <c r="J20" s="404"/>
      <c r="K20" s="404"/>
      <c r="L20" s="365"/>
      <c r="M20" s="1"/>
      <c r="N20" s="1"/>
      <c r="O20" s="1"/>
      <c r="P20" s="1"/>
      <c r="Q20" s="1"/>
      <c r="R20" s="1"/>
      <c r="S20" s="1"/>
      <c r="T20" s="1"/>
      <c r="U20" s="1"/>
      <c r="V20" s="1"/>
      <c r="W20" s="1"/>
      <c r="X20" s="1"/>
      <c r="Y20" s="1"/>
      <c r="Z20" s="1"/>
      <c r="AA20" s="1"/>
      <c r="AB20" s="1"/>
      <c r="AC20" s="1"/>
      <c r="AD20" s="1"/>
      <c r="AE20" s="1"/>
      <c r="AF20" s="1"/>
      <c r="AG20" s="1"/>
      <c r="AH20" s="1"/>
      <c r="AI20" s="1"/>
      <c r="AJ20" s="417"/>
      <c r="AK20" s="62" t="str" cm="1">
        <f t="array" aca="1" ref="AK20" ca="1">IF(AND($BU$26,$BN$8),IF(SUMPRODUCT(LEN(L20)-LEN(SUBSTITUTE(LOWER(L20), MID("abcdefghijklmnopqrstuvwxyz", ROW(INDIRECT("1:26")), 1), ""))) &lt;= 2, "←請填寫英文Please fill in English.",""),"")</f>
        <v/>
      </c>
      <c r="AL20" s="50"/>
      <c r="BB20" s="51"/>
      <c r="BC20" s="52"/>
      <c r="BD20" s="53" t="s">
        <v>96</v>
      </c>
      <c r="BE20" s="54"/>
      <c r="BF20" s="54"/>
      <c r="BG20" s="54"/>
      <c r="BH20" s="54"/>
      <c r="BI20" s="54"/>
      <c r="BJ20" s="54"/>
      <c r="BK20" s="54"/>
      <c r="BL20" s="55"/>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61"/>
    </row>
    <row r="21" spans="1:88" ht="20.100000000000001" customHeight="1">
      <c r="A21" s="405"/>
      <c r="B21" s="408"/>
      <c r="C21" s="377"/>
      <c r="D21" s="418" t="s">
        <v>97</v>
      </c>
      <c r="E21" s="419"/>
      <c r="F21" s="419"/>
      <c r="G21" s="419"/>
      <c r="H21" s="419"/>
      <c r="I21" s="420"/>
      <c r="J21" s="395"/>
      <c r="K21" s="395"/>
      <c r="L21" s="395"/>
      <c r="M21" s="395"/>
      <c r="N21" s="395"/>
      <c r="O21" s="421" t="s">
        <v>75</v>
      </c>
      <c r="P21" s="422"/>
      <c r="Q21" s="420"/>
      <c r="R21" s="423"/>
      <c r="S21" s="424" t="s">
        <v>76</v>
      </c>
      <c r="T21" s="425"/>
      <c r="U21" s="422"/>
      <c r="V21" s="420"/>
      <c r="W21" s="395"/>
      <c r="X21" s="395"/>
      <c r="Y21" s="395"/>
      <c r="Z21" s="395"/>
      <c r="AA21" s="395"/>
      <c r="AB21" s="395"/>
      <c r="AC21" s="423"/>
      <c r="AD21" s="425" t="s">
        <v>77</v>
      </c>
      <c r="AE21" s="425"/>
      <c r="AF21" s="420"/>
      <c r="AG21" s="395"/>
      <c r="AH21" s="395"/>
      <c r="AI21" s="395"/>
      <c r="AJ21" s="426"/>
      <c r="AN21" s="50"/>
      <c r="AO21" s="50"/>
      <c r="BB21" s="51"/>
      <c r="BC21" s="52"/>
      <c r="BD21" s="53" t="s">
        <v>71</v>
      </c>
      <c r="BE21" s="54"/>
      <c r="BF21" s="54"/>
      <c r="BG21" s="54"/>
      <c r="BH21" s="54"/>
      <c r="BI21" s="54"/>
      <c r="BJ21" s="54"/>
      <c r="BK21" s="54"/>
      <c r="BL21" s="54"/>
      <c r="BM21" s="56"/>
      <c r="BN21" s="57"/>
      <c r="BO21" s="57" t="s">
        <v>53</v>
      </c>
      <c r="BP21" s="57"/>
      <c r="BQ21" s="57"/>
      <c r="BR21" s="57"/>
      <c r="BS21" s="57" t="s">
        <v>72</v>
      </c>
      <c r="BT21" s="57"/>
      <c r="BU21" s="59"/>
      <c r="BV21" s="60"/>
      <c r="BW21" s="116"/>
      <c r="BX21" s="145"/>
      <c r="BY21" s="145"/>
      <c r="BZ21" s="57"/>
      <c r="CA21" s="57"/>
      <c r="CB21" s="57"/>
      <c r="CC21" s="57"/>
      <c r="CD21" s="57" t="s">
        <v>73</v>
      </c>
      <c r="CE21" s="57"/>
      <c r="CF21" s="57"/>
      <c r="CG21" s="57"/>
      <c r="CH21" s="57"/>
      <c r="CI21" s="57"/>
      <c r="CJ21" s="61"/>
    </row>
    <row r="22" spans="1:88" ht="20.100000000000001" customHeight="1" thickBot="1">
      <c r="A22" s="405"/>
      <c r="B22" s="409"/>
      <c r="C22" s="378"/>
      <c r="D22" s="434" t="s">
        <v>78</v>
      </c>
      <c r="E22" s="435"/>
      <c r="F22" s="435"/>
      <c r="G22" s="435"/>
      <c r="H22" s="435"/>
      <c r="I22" s="436"/>
      <c r="J22" s="437"/>
      <c r="K22" s="437"/>
      <c r="L22" s="437"/>
      <c r="M22" s="437"/>
      <c r="N22" s="437"/>
      <c r="O22" s="437"/>
      <c r="P22" s="437"/>
      <c r="Q22" s="437"/>
      <c r="R22" s="438"/>
      <c r="S22" s="456" t="s">
        <v>98</v>
      </c>
      <c r="T22" s="440"/>
      <c r="U22" s="440"/>
      <c r="V22" s="440"/>
      <c r="W22" s="440"/>
      <c r="X22" s="440"/>
      <c r="Y22" s="440"/>
      <c r="Z22" s="440"/>
      <c r="AA22" s="441"/>
      <c r="AB22" s="442"/>
      <c r="AC22" s="442"/>
      <c r="AD22" s="442"/>
      <c r="AE22" s="442"/>
      <c r="AF22" s="442"/>
      <c r="AG22" s="442"/>
      <c r="AH22" s="442"/>
      <c r="AI22" s="442"/>
      <c r="AJ22" s="443"/>
      <c r="BB22" s="51"/>
      <c r="BC22" s="52"/>
      <c r="BD22" s="146" t="s">
        <v>80</v>
      </c>
      <c r="BE22" s="147"/>
      <c r="BF22" s="147"/>
      <c r="BG22" s="147"/>
      <c r="BH22" s="147"/>
      <c r="BI22" s="147"/>
      <c r="BJ22" s="147"/>
      <c r="BK22" s="147"/>
      <c r="BL22" s="148"/>
      <c r="BM22" s="122"/>
      <c r="BN22" s="123"/>
      <c r="BO22" s="123"/>
      <c r="BP22" s="123"/>
      <c r="BQ22" s="123"/>
      <c r="BR22" s="123"/>
      <c r="BS22" s="123" t="s">
        <v>99</v>
      </c>
      <c r="BT22" s="124"/>
      <c r="BU22" s="125"/>
      <c r="BV22" s="126"/>
      <c r="BW22" s="126"/>
      <c r="BX22" s="126"/>
      <c r="BY22" s="126"/>
      <c r="BZ22" s="126"/>
      <c r="CA22" s="126"/>
      <c r="CB22" s="126"/>
      <c r="CC22" s="126"/>
      <c r="CD22" s="149"/>
      <c r="CE22" s="123"/>
      <c r="CF22" s="123"/>
      <c r="CG22" s="123"/>
      <c r="CH22" s="123"/>
      <c r="CI22" s="123"/>
      <c r="CJ22" s="127"/>
    </row>
    <row r="23" spans="1:88" ht="29.1" customHeight="1" thickTop="1">
      <c r="A23" s="507" t="s">
        <v>100</v>
      </c>
      <c r="B23" s="406" t="s">
        <v>101</v>
      </c>
      <c r="C23" s="410" t="s">
        <v>102</v>
      </c>
      <c r="D23" s="457" t="s">
        <v>103</v>
      </c>
      <c r="E23" s="458"/>
      <c r="F23" s="458"/>
      <c r="G23" s="458"/>
      <c r="H23" s="458"/>
      <c r="I23" s="150"/>
      <c r="J23" s="459" t="s">
        <v>104</v>
      </c>
      <c r="K23" s="459"/>
      <c r="L23" s="459"/>
      <c r="M23" s="459"/>
      <c r="N23" s="150"/>
      <c r="O23" s="460" t="s">
        <v>105</v>
      </c>
      <c r="P23" s="460"/>
      <c r="Q23" s="460"/>
      <c r="R23" s="460"/>
      <c r="S23" s="460"/>
      <c r="T23" s="460"/>
      <c r="U23" s="150"/>
      <c r="V23" s="444" t="s">
        <v>106</v>
      </c>
      <c r="W23" s="445"/>
      <c r="X23" s="445"/>
      <c r="Y23" s="445"/>
      <c r="Z23" s="445"/>
      <c r="AA23" s="445"/>
      <c r="AB23" s="445"/>
      <c r="AC23" s="446"/>
      <c r="AD23" s="447" t="s">
        <v>107</v>
      </c>
      <c r="AE23" s="447"/>
      <c r="AF23" s="447"/>
      <c r="AG23" s="447"/>
      <c r="AH23" s="447"/>
      <c r="AI23" s="447"/>
      <c r="AJ23" s="448"/>
      <c r="BB23" s="63" t="s">
        <v>108</v>
      </c>
      <c r="BC23" s="64" t="s">
        <v>109</v>
      </c>
      <c r="BD23" s="151" t="s">
        <v>110</v>
      </c>
      <c r="BE23" s="152"/>
      <c r="BF23" s="152"/>
      <c r="BG23" s="152"/>
      <c r="BH23" s="152"/>
      <c r="BI23" s="153" t="b">
        <v>0</v>
      </c>
      <c r="BJ23" s="152" t="s">
        <v>111</v>
      </c>
      <c r="BK23" s="152"/>
      <c r="BL23" s="152"/>
      <c r="BM23" s="152"/>
      <c r="BN23" s="153" t="b">
        <v>0</v>
      </c>
      <c r="BO23" s="152" t="s">
        <v>112</v>
      </c>
      <c r="BP23" s="152"/>
      <c r="BQ23" s="152"/>
      <c r="BR23" s="152"/>
      <c r="BS23" s="152"/>
      <c r="BT23" s="152"/>
      <c r="BU23" s="153" t="b">
        <v>0</v>
      </c>
      <c r="BV23" s="154" t="s">
        <v>113</v>
      </c>
      <c r="BW23" s="155"/>
      <c r="BX23" s="155"/>
      <c r="BY23" s="155"/>
      <c r="BZ23" s="155"/>
      <c r="CA23" s="155"/>
      <c r="CB23" s="155"/>
      <c r="CC23" s="156"/>
      <c r="CD23" s="157" t="s">
        <v>114</v>
      </c>
      <c r="CE23" s="157"/>
      <c r="CF23" s="157"/>
      <c r="CG23" s="157"/>
      <c r="CH23" s="157"/>
      <c r="CI23" s="157"/>
      <c r="CJ23" s="158"/>
    </row>
    <row r="24" spans="1:88" ht="10.5" customHeight="1">
      <c r="A24" s="507"/>
      <c r="B24" s="407"/>
      <c r="C24" s="377"/>
      <c r="D24" s="449" t="s">
        <v>115</v>
      </c>
      <c r="E24" s="450"/>
      <c r="F24" s="450"/>
      <c r="G24" s="450"/>
      <c r="H24" s="450"/>
      <c r="I24" s="450"/>
      <c r="J24" s="450"/>
      <c r="K24" s="450"/>
      <c r="L24" s="450"/>
      <c r="M24" s="450"/>
      <c r="N24" s="450"/>
      <c r="O24" s="450"/>
      <c r="P24" s="450"/>
      <c r="Q24" s="450"/>
      <c r="R24" s="450"/>
      <c r="S24" s="450"/>
      <c r="T24" s="450"/>
      <c r="U24" s="450"/>
      <c r="V24" s="450"/>
      <c r="W24" s="450"/>
      <c r="X24" s="450"/>
      <c r="Y24" s="450"/>
      <c r="Z24" s="450"/>
      <c r="AA24" s="450"/>
      <c r="AB24" s="450"/>
      <c r="AC24" s="450"/>
      <c r="AD24" s="450"/>
      <c r="AE24" s="450"/>
      <c r="AF24" s="450"/>
      <c r="AG24" s="450"/>
      <c r="AH24" s="450"/>
      <c r="AI24" s="450"/>
      <c r="AJ24" s="451"/>
      <c r="BB24" s="139"/>
      <c r="BC24" s="71"/>
      <c r="BD24" s="159" t="s">
        <v>116</v>
      </c>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1"/>
    </row>
    <row r="25" spans="1:88" ht="17.100000000000001" customHeight="1">
      <c r="A25" s="507"/>
      <c r="B25" s="407"/>
      <c r="C25" s="377"/>
      <c r="D25" s="452" t="s">
        <v>117</v>
      </c>
      <c r="E25" s="453"/>
      <c r="F25" s="453"/>
      <c r="G25" s="453"/>
      <c r="H25" s="453"/>
      <c r="I25" s="453"/>
      <c r="J25" s="453"/>
      <c r="K25" s="453"/>
      <c r="L25" s="453"/>
      <c r="M25" s="453"/>
      <c r="N25" s="90"/>
      <c r="O25" s="454" t="s">
        <v>118</v>
      </c>
      <c r="P25" s="454"/>
      <c r="Q25" s="454"/>
      <c r="R25" s="454"/>
      <c r="S25" s="454"/>
      <c r="T25" s="454"/>
      <c r="U25" s="90"/>
      <c r="V25" s="454" t="s">
        <v>119</v>
      </c>
      <c r="W25" s="454"/>
      <c r="X25" s="454"/>
      <c r="Y25" s="454"/>
      <c r="Z25" s="454"/>
      <c r="AA25" s="454"/>
      <c r="AB25" s="355"/>
      <c r="AC25" s="90"/>
      <c r="AD25" s="454" t="s">
        <v>120</v>
      </c>
      <c r="AE25" s="454"/>
      <c r="AF25" s="454"/>
      <c r="AG25" s="454"/>
      <c r="AH25" s="454"/>
      <c r="AI25" s="454"/>
      <c r="AJ25" s="455"/>
      <c r="AL25" s="162"/>
      <c r="BB25" s="139"/>
      <c r="BC25" s="71"/>
      <c r="BD25" s="163" t="s">
        <v>121</v>
      </c>
      <c r="BE25" s="164"/>
      <c r="BF25" s="164"/>
      <c r="BG25" s="164"/>
      <c r="BH25" s="164"/>
      <c r="BI25" s="164"/>
      <c r="BJ25" s="164"/>
      <c r="BK25" s="164"/>
      <c r="BL25" s="164"/>
      <c r="BM25" s="164"/>
      <c r="BN25" s="95" t="b">
        <v>0</v>
      </c>
      <c r="BO25" s="165" t="s">
        <v>122</v>
      </c>
      <c r="BP25" s="165"/>
      <c r="BQ25" s="165"/>
      <c r="BR25" s="165"/>
      <c r="BS25" s="165"/>
      <c r="BT25" s="165"/>
      <c r="BU25" s="95" t="b">
        <v>0</v>
      </c>
      <c r="BV25" s="165" t="s">
        <v>123</v>
      </c>
      <c r="BW25" s="165"/>
      <c r="BX25" s="165"/>
      <c r="BY25" s="165"/>
      <c r="BZ25" s="165"/>
      <c r="CA25" s="165"/>
      <c r="CB25" s="164"/>
      <c r="CC25" s="95" t="b">
        <v>0</v>
      </c>
      <c r="CD25" s="165" t="s">
        <v>124</v>
      </c>
      <c r="CE25" s="165"/>
      <c r="CF25" s="165"/>
      <c r="CG25" s="165"/>
      <c r="CH25" s="165"/>
      <c r="CI25" s="165"/>
      <c r="CJ25" s="166"/>
    </row>
    <row r="26" spans="1:88" ht="17.100000000000001" customHeight="1">
      <c r="A26" s="507"/>
      <c r="B26" s="407"/>
      <c r="C26" s="377"/>
      <c r="D26" s="452" t="s">
        <v>125</v>
      </c>
      <c r="E26" s="453"/>
      <c r="F26" s="453"/>
      <c r="G26" s="453"/>
      <c r="H26" s="453"/>
      <c r="I26" s="453"/>
      <c r="J26" s="453"/>
      <c r="K26" s="453"/>
      <c r="L26" s="453"/>
      <c r="M26" s="453"/>
      <c r="N26" s="90"/>
      <c r="O26" s="475" t="s">
        <v>126</v>
      </c>
      <c r="P26" s="475"/>
      <c r="Q26" s="475"/>
      <c r="R26" s="475"/>
      <c r="S26" s="475"/>
      <c r="T26" s="475"/>
      <c r="U26" s="90"/>
      <c r="V26" s="461" t="s">
        <v>127</v>
      </c>
      <c r="W26" s="462"/>
      <c r="X26" s="462"/>
      <c r="Y26" s="462"/>
      <c r="Z26" s="463"/>
      <c r="AA26" s="476" t="s">
        <v>128</v>
      </c>
      <c r="AB26" s="477"/>
      <c r="AC26" s="477"/>
      <c r="AD26" s="477"/>
      <c r="AE26" s="477"/>
      <c r="AF26" s="477"/>
      <c r="AG26" s="477"/>
      <c r="AH26" s="477"/>
      <c r="AI26" s="477"/>
      <c r="AJ26" s="478"/>
      <c r="AK26" s="62" t="str">
        <f ca="1">IF(OR(COUNTIF(AK3:AK25,"*English*")&gt;0,COUNTIF(AK29:AK43,"*English*")&gt;0),"申請資訊請填寫英文","")</f>
        <v/>
      </c>
      <c r="AL26" s="167"/>
      <c r="BB26" s="139"/>
      <c r="BC26" s="71"/>
      <c r="BD26" s="168" t="s">
        <v>129</v>
      </c>
      <c r="BE26" s="164"/>
      <c r="BF26" s="164"/>
      <c r="BG26" s="164"/>
      <c r="BH26" s="164"/>
      <c r="BI26" s="164"/>
      <c r="BJ26" s="164"/>
      <c r="BK26" s="164"/>
      <c r="BL26" s="164"/>
      <c r="BM26" s="164"/>
      <c r="BN26" s="95" t="b">
        <v>0</v>
      </c>
      <c r="BO26" s="164" t="s">
        <v>130</v>
      </c>
      <c r="BP26" s="164"/>
      <c r="BQ26" s="164"/>
      <c r="BR26" s="164"/>
      <c r="BS26" s="164"/>
      <c r="BT26" s="164"/>
      <c r="BU26" s="95" t="b">
        <v>0</v>
      </c>
      <c r="BV26" s="169" t="s">
        <v>131</v>
      </c>
      <c r="BW26" s="54"/>
      <c r="BX26" s="54"/>
      <c r="BY26" s="54"/>
      <c r="BZ26" s="55"/>
      <c r="CA26" s="170" t="s">
        <v>132</v>
      </c>
      <c r="CB26" s="171"/>
      <c r="CC26" s="171"/>
      <c r="CD26" s="171"/>
      <c r="CE26" s="171"/>
      <c r="CF26" s="171"/>
      <c r="CG26" s="171"/>
      <c r="CH26" s="171"/>
      <c r="CI26" s="171"/>
      <c r="CJ26" s="172"/>
    </row>
    <row r="27" spans="1:88" ht="15.75" hidden="1" customHeight="1">
      <c r="A27" s="507"/>
      <c r="B27" s="407"/>
      <c r="C27" s="377"/>
      <c r="D27" s="479" t="s">
        <v>133</v>
      </c>
      <c r="E27" s="479"/>
      <c r="F27" s="479"/>
      <c r="G27" s="479"/>
      <c r="H27" s="479"/>
      <c r="I27" s="479"/>
      <c r="J27" s="479"/>
      <c r="K27" s="479"/>
      <c r="L27" s="479"/>
      <c r="M27" s="479"/>
      <c r="N27" s="479"/>
      <c r="O27" s="479"/>
      <c r="P27" s="479"/>
      <c r="Q27" s="479"/>
      <c r="R27" s="479"/>
      <c r="S27" s="479"/>
      <c r="T27" s="479"/>
      <c r="U27" s="479"/>
      <c r="V27" s="479"/>
      <c r="W27" s="479"/>
      <c r="X27" s="479"/>
      <c r="Y27" s="479"/>
      <c r="Z27" s="479"/>
      <c r="AA27" s="479"/>
      <c r="AB27" s="479"/>
      <c r="AC27" s="479"/>
      <c r="AD27" s="479"/>
      <c r="AE27" s="479"/>
      <c r="AF27" s="479"/>
      <c r="AG27" s="479"/>
      <c r="AH27" s="479"/>
      <c r="AI27" s="479"/>
      <c r="AJ27" s="480"/>
      <c r="BB27" s="139"/>
      <c r="BC27" s="71"/>
      <c r="BD27" s="173" t="s">
        <v>134</v>
      </c>
      <c r="BE27" s="174"/>
      <c r="BF27" s="174"/>
      <c r="BG27" s="174"/>
      <c r="BH27" s="174"/>
      <c r="BI27" s="174"/>
      <c r="BJ27" s="174"/>
      <c r="BK27" s="174"/>
      <c r="BL27" s="174"/>
      <c r="BM27" s="174"/>
      <c r="BN27" s="174"/>
      <c r="BO27" s="174"/>
      <c r="BP27" s="174"/>
      <c r="BQ27" s="174"/>
      <c r="BR27" s="174"/>
      <c r="BS27" s="174"/>
      <c r="BT27" s="174"/>
      <c r="BU27" s="174"/>
      <c r="BV27" s="174"/>
      <c r="BW27" s="174"/>
      <c r="BX27" s="174"/>
      <c r="BY27" s="174"/>
      <c r="BZ27" s="174"/>
      <c r="CA27" s="174"/>
      <c r="CB27" s="174"/>
      <c r="CC27" s="174"/>
      <c r="CD27" s="174"/>
      <c r="CE27" s="174"/>
      <c r="CF27" s="174"/>
      <c r="CG27" s="174"/>
      <c r="CH27" s="174"/>
      <c r="CI27" s="174"/>
      <c r="CJ27" s="175"/>
    </row>
    <row r="28" spans="1:88" ht="17.100000000000001" customHeight="1">
      <c r="A28" s="507"/>
      <c r="B28" s="407"/>
      <c r="C28" s="377"/>
      <c r="D28" s="452" t="s">
        <v>135</v>
      </c>
      <c r="E28" s="453"/>
      <c r="F28" s="453"/>
      <c r="G28" s="453"/>
      <c r="H28" s="453"/>
      <c r="I28" s="453"/>
      <c r="J28" s="453"/>
      <c r="K28" s="453"/>
      <c r="L28" s="453"/>
      <c r="M28" s="453"/>
      <c r="N28" s="90"/>
      <c r="O28" s="481" t="s">
        <v>136</v>
      </c>
      <c r="P28" s="475"/>
      <c r="Q28" s="475"/>
      <c r="R28" s="475"/>
      <c r="S28" s="475"/>
      <c r="T28" s="475"/>
      <c r="U28" s="482" t="str">
        <f>IF(OR(AND(BU26,BN26),BN28),"需額外加收取費用 It will be charged.","")</f>
        <v/>
      </c>
      <c r="V28" s="483"/>
      <c r="W28" s="483"/>
      <c r="X28" s="483"/>
      <c r="Y28" s="483"/>
      <c r="Z28" s="483"/>
      <c r="AA28" s="483"/>
      <c r="AB28" s="483"/>
      <c r="AC28" s="483"/>
      <c r="AD28" s="483"/>
      <c r="AE28" s="483"/>
      <c r="AF28" s="483"/>
      <c r="AG28" s="483"/>
      <c r="AH28" s="483"/>
      <c r="AI28" s="483"/>
      <c r="AJ28" s="484"/>
      <c r="AK28" s="62" t="str">
        <f ca="1">IF(OR(COUNTIF(AK3:AK25,"*English*")&gt;0,COUNTIF(AK29:AK43,"*English*")&gt;0),"Please fill in the information in English.","")</f>
        <v/>
      </c>
      <c r="BB28" s="139"/>
      <c r="BC28" s="71"/>
      <c r="BD28" s="168" t="s">
        <v>137</v>
      </c>
      <c r="BE28" s="164"/>
      <c r="BF28" s="164"/>
      <c r="BG28" s="164"/>
      <c r="BH28" s="164"/>
      <c r="BI28" s="164"/>
      <c r="BJ28" s="164"/>
      <c r="BK28" s="164"/>
      <c r="BL28" s="164"/>
      <c r="BM28" s="164"/>
      <c r="BN28" s="95" t="b">
        <v>0</v>
      </c>
      <c r="BO28" s="164" t="s">
        <v>130</v>
      </c>
      <c r="BP28" s="164"/>
      <c r="BQ28" s="164"/>
      <c r="BR28" s="164"/>
      <c r="BS28" s="164"/>
      <c r="BT28" s="164"/>
      <c r="BU28" s="95"/>
      <c r="BV28" s="169"/>
      <c r="BW28" s="54"/>
      <c r="BX28" s="54"/>
      <c r="BY28" s="54"/>
      <c r="BZ28" s="55"/>
      <c r="CA28" s="170"/>
      <c r="CB28" s="171"/>
      <c r="CC28" s="171"/>
      <c r="CD28" s="171"/>
      <c r="CE28" s="171"/>
      <c r="CF28" s="171"/>
      <c r="CG28" s="171"/>
      <c r="CH28" s="171"/>
      <c r="CI28" s="171"/>
      <c r="CJ28" s="172"/>
    </row>
    <row r="29" spans="1:88" ht="17.100000000000001" customHeight="1">
      <c r="A29" s="507"/>
      <c r="B29" s="407"/>
      <c r="C29" s="377"/>
      <c r="D29" s="452" t="s">
        <v>138</v>
      </c>
      <c r="E29" s="453"/>
      <c r="F29" s="453"/>
      <c r="G29" s="453"/>
      <c r="H29" s="453"/>
      <c r="I29" s="453"/>
      <c r="J29" s="453"/>
      <c r="K29" s="453"/>
      <c r="L29" s="453"/>
      <c r="M29" s="453"/>
      <c r="N29" s="90"/>
      <c r="O29" s="461" t="s">
        <v>139</v>
      </c>
      <c r="P29" s="462"/>
      <c r="Q29" s="462"/>
      <c r="R29" s="462"/>
      <c r="S29" s="462"/>
      <c r="T29" s="463"/>
      <c r="U29" s="90"/>
      <c r="V29" s="464" t="s">
        <v>140</v>
      </c>
      <c r="W29" s="462"/>
      <c r="X29" s="462"/>
      <c r="Y29" s="462"/>
      <c r="Z29" s="462"/>
      <c r="AA29" s="462"/>
      <c r="AB29" s="462"/>
      <c r="AC29" s="462"/>
      <c r="AD29" s="462"/>
      <c r="AE29" s="462"/>
      <c r="AF29" s="462"/>
      <c r="AG29" s="462"/>
      <c r="AH29" s="462"/>
      <c r="AI29" s="462"/>
      <c r="AJ29" s="465"/>
      <c r="BB29" s="139"/>
      <c r="BC29" s="71"/>
      <c r="BD29" s="163" t="s">
        <v>141</v>
      </c>
      <c r="BE29" s="164"/>
      <c r="BF29" s="164"/>
      <c r="BG29" s="164"/>
      <c r="BH29" s="164"/>
      <c r="BI29" s="164"/>
      <c r="BJ29" s="164"/>
      <c r="BK29" s="164"/>
      <c r="BL29" s="164"/>
      <c r="BM29" s="164"/>
      <c r="BN29" s="95" t="b">
        <v>0</v>
      </c>
      <c r="BO29" s="164" t="s">
        <v>142</v>
      </c>
      <c r="BP29" s="164"/>
      <c r="BQ29" s="164"/>
      <c r="BR29" s="164"/>
      <c r="BS29" s="164"/>
      <c r="BT29" s="164"/>
      <c r="BU29" s="164" t="b">
        <v>0</v>
      </c>
      <c r="BV29" s="164" t="s">
        <v>143</v>
      </c>
      <c r="BW29" s="164"/>
      <c r="BX29" s="164"/>
      <c r="BY29" s="164"/>
      <c r="BZ29" s="164"/>
      <c r="CA29" s="164"/>
      <c r="CB29" s="164"/>
      <c r="CC29" s="164"/>
      <c r="CD29" s="164"/>
      <c r="CE29" s="164"/>
      <c r="CF29" s="164"/>
      <c r="CG29" s="164"/>
      <c r="CH29" s="164"/>
      <c r="CI29" s="164"/>
      <c r="CJ29" s="176"/>
    </row>
    <row r="30" spans="1:88" ht="17.100000000000001" customHeight="1">
      <c r="A30" s="507"/>
      <c r="B30" s="407"/>
      <c r="C30" s="377"/>
      <c r="D30" s="466" t="s">
        <v>144</v>
      </c>
      <c r="E30" s="466"/>
      <c r="F30" s="466"/>
      <c r="G30" s="466"/>
      <c r="H30" s="466"/>
      <c r="I30" s="466"/>
      <c r="J30" s="466"/>
      <c r="K30" s="466"/>
      <c r="L30" s="466"/>
      <c r="M30" s="467"/>
      <c r="N30" s="177"/>
      <c r="O30" s="470" t="s">
        <v>145</v>
      </c>
      <c r="P30" s="471"/>
      <c r="Q30" s="471"/>
      <c r="R30" s="471"/>
      <c r="S30" s="471"/>
      <c r="T30" s="471"/>
      <c r="U30" s="471"/>
      <c r="V30" s="471"/>
      <c r="W30" s="471"/>
      <c r="X30" s="471"/>
      <c r="Y30" s="471"/>
      <c r="Z30" s="472"/>
      <c r="AA30" s="90"/>
      <c r="AB30" s="355"/>
      <c r="AC30" s="464" t="s">
        <v>146</v>
      </c>
      <c r="AD30" s="473"/>
      <c r="AE30" s="473"/>
      <c r="AF30" s="473"/>
      <c r="AG30" s="473"/>
      <c r="AH30" s="473"/>
      <c r="AI30" s="473"/>
      <c r="AJ30" s="474"/>
      <c r="BB30" s="139"/>
      <c r="BC30" s="71"/>
      <c r="BD30" s="163" t="s">
        <v>147</v>
      </c>
      <c r="BE30" s="164"/>
      <c r="BF30" s="164"/>
      <c r="BG30" s="164"/>
      <c r="BH30" s="164"/>
      <c r="BI30" s="164"/>
      <c r="BJ30" s="164"/>
      <c r="BK30" s="164"/>
      <c r="BL30" s="164"/>
      <c r="BM30" s="164"/>
      <c r="BN30" s="95" t="b">
        <v>0</v>
      </c>
      <c r="BO30" s="178" t="s">
        <v>148</v>
      </c>
      <c r="BP30" s="178"/>
      <c r="BQ30" s="178"/>
      <c r="BR30" s="178"/>
      <c r="BS30" s="178"/>
      <c r="BT30" s="178"/>
      <c r="BU30" s="178"/>
      <c r="BV30" s="178"/>
      <c r="BW30" s="178"/>
      <c r="BX30" s="178"/>
      <c r="BY30" s="178"/>
      <c r="BZ30" s="95" t="b">
        <v>0</v>
      </c>
      <c r="CA30" s="164" t="b">
        <v>0</v>
      </c>
      <c r="CB30" s="164"/>
      <c r="CC30" s="164"/>
      <c r="CD30" s="164"/>
      <c r="CE30" s="164"/>
      <c r="CF30" s="164"/>
      <c r="CG30" s="164"/>
      <c r="CH30" s="164"/>
      <c r="CI30" s="164"/>
      <c r="CJ30" s="176"/>
    </row>
    <row r="31" spans="1:88" ht="17.100000000000001" customHeight="1">
      <c r="A31" s="507"/>
      <c r="B31" s="407"/>
      <c r="C31" s="377"/>
      <c r="D31" s="468"/>
      <c r="E31" s="468"/>
      <c r="F31" s="468"/>
      <c r="G31" s="468"/>
      <c r="H31" s="468"/>
      <c r="I31" s="468"/>
      <c r="J31" s="468"/>
      <c r="K31" s="468"/>
      <c r="L31" s="468"/>
      <c r="M31" s="469"/>
      <c r="N31" s="365"/>
      <c r="O31" s="1"/>
      <c r="P31" s="1"/>
      <c r="Q31" s="1"/>
      <c r="R31" s="1"/>
      <c r="S31" s="1"/>
      <c r="T31" s="1"/>
      <c r="U31" s="1"/>
      <c r="V31" s="1"/>
      <c r="W31" s="1"/>
      <c r="X31" s="1"/>
      <c r="Y31" s="1"/>
      <c r="Z31" s="1"/>
      <c r="AA31" s="1"/>
      <c r="AB31" s="1"/>
      <c r="AC31" s="1"/>
      <c r="AD31" s="1"/>
      <c r="AE31" s="1"/>
      <c r="AF31" s="1"/>
      <c r="AG31" s="1"/>
      <c r="AH31" s="1"/>
      <c r="AI31" s="1"/>
      <c r="AJ31" s="417"/>
      <c r="BB31" s="139"/>
      <c r="BC31" s="71"/>
      <c r="BD31" s="163"/>
      <c r="BE31" s="164"/>
      <c r="BF31" s="164"/>
      <c r="BG31" s="179"/>
      <c r="BH31" s="179"/>
      <c r="BI31" s="180"/>
      <c r="BJ31" s="180"/>
      <c r="BK31" s="179"/>
      <c r="BL31" s="179"/>
      <c r="BM31" s="179"/>
      <c r="BN31" s="179"/>
      <c r="BO31" s="179"/>
      <c r="BP31" s="179"/>
      <c r="BQ31" s="179"/>
      <c r="BR31" s="179"/>
      <c r="BS31" s="179"/>
      <c r="BT31" s="179"/>
      <c r="BU31" s="179"/>
      <c r="BV31" s="179"/>
      <c r="BW31" s="179"/>
      <c r="BX31" s="179"/>
      <c r="BY31" s="179"/>
      <c r="BZ31" s="179"/>
      <c r="CA31" s="179"/>
      <c r="CB31" s="179"/>
      <c r="CC31" s="179"/>
      <c r="CD31" s="179"/>
      <c r="CE31" s="179"/>
      <c r="CF31" s="179"/>
      <c r="CG31" s="179"/>
      <c r="CH31" s="179"/>
      <c r="CI31" s="179"/>
      <c r="CJ31" s="181"/>
    </row>
    <row r="32" spans="1:88" ht="37.5" customHeight="1" thickBot="1">
      <c r="A32" s="507"/>
      <c r="B32" s="490"/>
      <c r="C32" s="378"/>
      <c r="D32" s="485" t="s">
        <v>149</v>
      </c>
      <c r="E32" s="486"/>
      <c r="F32" s="486"/>
      <c r="G32" s="486"/>
      <c r="H32" s="486"/>
      <c r="I32" s="486"/>
      <c r="J32" s="486"/>
      <c r="K32" s="486"/>
      <c r="L32" s="486"/>
      <c r="M32" s="486"/>
      <c r="N32" s="486"/>
      <c r="O32" s="486"/>
      <c r="P32" s="486"/>
      <c r="Q32" s="486"/>
      <c r="R32" s="486"/>
      <c r="S32" s="486"/>
      <c r="T32" s="486"/>
      <c r="U32" s="486"/>
      <c r="V32" s="486"/>
      <c r="W32" s="486"/>
      <c r="X32" s="486"/>
      <c r="Y32" s="486"/>
      <c r="Z32" s="486"/>
      <c r="AA32" s="486"/>
      <c r="AB32" s="486"/>
      <c r="AC32" s="486"/>
      <c r="AD32" s="486"/>
      <c r="AE32" s="486"/>
      <c r="AF32" s="486"/>
      <c r="AG32" s="486"/>
      <c r="AH32" s="486"/>
      <c r="AI32" s="486"/>
      <c r="AJ32" s="487"/>
      <c r="BB32" s="182"/>
      <c r="BC32" s="183"/>
      <c r="BD32" s="184" t="s">
        <v>150</v>
      </c>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6"/>
    </row>
    <row r="33" spans="1:88" ht="15.75" customHeight="1" thickTop="1">
      <c r="A33" s="488" t="str">
        <f>IF(J35&lt;&gt;L3,"Statemen of Authorization","")</f>
        <v/>
      </c>
      <c r="B33" s="489" t="s">
        <v>151</v>
      </c>
      <c r="C33" s="375" t="s">
        <v>152</v>
      </c>
      <c r="D33" s="491">
        <v>1</v>
      </c>
      <c r="E33" s="493" t="s">
        <v>153</v>
      </c>
      <c r="F33" s="494"/>
      <c r="G33" s="494"/>
      <c r="H33" s="494"/>
      <c r="I33" s="494"/>
      <c r="J33" s="496"/>
      <c r="K33" s="496"/>
      <c r="L33" s="496"/>
      <c r="M33" s="496"/>
      <c r="N33" s="496"/>
      <c r="O33" s="496"/>
      <c r="P33" s="496"/>
      <c r="Q33" s="496"/>
      <c r="R33" s="496"/>
      <c r="S33" s="496"/>
      <c r="T33" s="497"/>
      <c r="U33" s="500" t="s">
        <v>154</v>
      </c>
      <c r="V33" s="494"/>
      <c r="W33" s="494"/>
      <c r="X33" s="494"/>
      <c r="Y33" s="494"/>
      <c r="Z33" s="494"/>
      <c r="AA33" s="494"/>
      <c r="AB33" s="187"/>
      <c r="AC33" s="188"/>
      <c r="AD33" s="502" t="s">
        <v>155</v>
      </c>
      <c r="AE33" s="503"/>
      <c r="AF33" s="503"/>
      <c r="AG33" s="503"/>
      <c r="AH33" s="503"/>
      <c r="AI33" s="503"/>
      <c r="AJ33" s="504"/>
      <c r="AK33" s="189" t="str" cm="1">
        <f t="array" aca="1" ref="AK33" ca="1">IF($BU$26,IF(SUMPRODUCT(LEN(J33)-LEN(SUBSTITUTE(LOWER(J33), MID("abcdefghijklmnopqrstuvwxyz", ROW(INDIRECT("1:26")), 1), ""))) &lt;= 2, "←產品名稱填寫英文", ""),"")</f>
        <v/>
      </c>
      <c r="BB33" s="190" t="s">
        <v>156</v>
      </c>
      <c r="BC33" s="71" t="s">
        <v>157</v>
      </c>
      <c r="BD33" s="191">
        <v>1</v>
      </c>
      <c r="BE33" s="192" t="s">
        <v>158</v>
      </c>
      <c r="BF33" s="193"/>
      <c r="BG33" s="193"/>
      <c r="BH33" s="193"/>
      <c r="BI33" s="193"/>
      <c r="BJ33" s="194"/>
      <c r="BK33" s="194"/>
      <c r="BL33" s="194"/>
      <c r="BM33" s="194"/>
      <c r="BN33" s="194"/>
      <c r="BO33" s="194"/>
      <c r="BP33" s="194"/>
      <c r="BQ33" s="194"/>
      <c r="BR33" s="194"/>
      <c r="BS33" s="194"/>
      <c r="BT33" s="68"/>
      <c r="BU33" s="195" t="s">
        <v>159</v>
      </c>
      <c r="BV33" s="193"/>
      <c r="BW33" s="193"/>
      <c r="BX33" s="193"/>
      <c r="BY33" s="193"/>
      <c r="BZ33" s="193"/>
      <c r="CA33" s="193"/>
      <c r="CB33" s="193"/>
      <c r="CC33" s="196" t="b">
        <v>0</v>
      </c>
      <c r="CD33" s="197" t="s">
        <v>160</v>
      </c>
      <c r="CE33" s="198"/>
      <c r="CF33" s="198"/>
      <c r="CG33" s="198"/>
      <c r="CH33" s="198"/>
      <c r="CI33" s="198"/>
      <c r="CJ33" s="199"/>
    </row>
    <row r="34" spans="1:88" ht="15.75" customHeight="1">
      <c r="A34" s="488"/>
      <c r="B34" s="407"/>
      <c r="C34" s="376"/>
      <c r="D34" s="492"/>
      <c r="E34" s="495"/>
      <c r="F34" s="495"/>
      <c r="G34" s="495"/>
      <c r="H34" s="495"/>
      <c r="I34" s="495"/>
      <c r="J34" s="498"/>
      <c r="K34" s="498"/>
      <c r="L34" s="498"/>
      <c r="M34" s="498"/>
      <c r="N34" s="498"/>
      <c r="O34" s="498"/>
      <c r="P34" s="498"/>
      <c r="Q34" s="498"/>
      <c r="R34" s="498"/>
      <c r="S34" s="498"/>
      <c r="T34" s="499"/>
      <c r="U34" s="501"/>
      <c r="V34" s="495"/>
      <c r="W34" s="495"/>
      <c r="X34" s="495"/>
      <c r="Y34" s="495"/>
      <c r="Z34" s="495"/>
      <c r="AA34" s="495"/>
      <c r="AB34" s="200"/>
      <c r="AC34" s="201"/>
      <c r="AD34" s="505" t="s">
        <v>161</v>
      </c>
      <c r="AE34" s="505"/>
      <c r="AF34" s="505"/>
      <c r="AG34" s="505"/>
      <c r="AH34" s="505"/>
      <c r="AI34" s="505"/>
      <c r="AJ34" s="506"/>
      <c r="AK34" s="189" t="str" cm="1">
        <f t="array" aca="1" ref="AK34" ca="1">IF($BU$26,IF(SUMPRODUCT(LEN(J33)-LEN(SUBSTITUTE(LOWER(J33), MID("abcdefghijklmnopqrstuvwxyz", ROW(INDIRECT("1:26")), 1), ""))) &lt;= 2, "← Name should be filled in English.", ""),"")</f>
        <v/>
      </c>
      <c r="BB34" s="139"/>
      <c r="BC34" s="71"/>
      <c r="BD34" s="202"/>
      <c r="BE34" s="203"/>
      <c r="BF34" s="203"/>
      <c r="BG34" s="203"/>
      <c r="BH34" s="203"/>
      <c r="BI34" s="203"/>
      <c r="BJ34" s="179"/>
      <c r="BK34" s="179"/>
      <c r="BL34" s="179"/>
      <c r="BM34" s="179"/>
      <c r="BN34" s="179"/>
      <c r="BO34" s="179"/>
      <c r="BP34" s="179"/>
      <c r="BQ34" s="179"/>
      <c r="BR34" s="179"/>
      <c r="BS34" s="179"/>
      <c r="BT34" s="56"/>
      <c r="BU34" s="204"/>
      <c r="BV34" s="203"/>
      <c r="BW34" s="203"/>
      <c r="BX34" s="203"/>
      <c r="BY34" s="203"/>
      <c r="BZ34" s="203"/>
      <c r="CA34" s="203"/>
      <c r="CB34" s="203"/>
      <c r="CC34" s="205" t="b">
        <v>0</v>
      </c>
      <c r="CD34" s="164" t="s">
        <v>162</v>
      </c>
      <c r="CE34" s="164"/>
      <c r="CF34" s="164"/>
      <c r="CG34" s="164"/>
      <c r="CH34" s="164"/>
      <c r="CI34" s="164"/>
      <c r="CJ34" s="206"/>
    </row>
    <row r="35" spans="1:88" ht="15.75" customHeight="1">
      <c r="A35" s="488"/>
      <c r="B35" s="407"/>
      <c r="C35" s="376"/>
      <c r="D35" s="492">
        <v>2</v>
      </c>
      <c r="E35" s="527" t="s">
        <v>416</v>
      </c>
      <c r="F35" s="495"/>
      <c r="G35" s="495"/>
      <c r="H35" s="495"/>
      <c r="I35" s="495"/>
      <c r="J35" s="498"/>
      <c r="K35" s="498"/>
      <c r="L35" s="498"/>
      <c r="M35" s="498"/>
      <c r="N35" s="498"/>
      <c r="O35" s="498"/>
      <c r="P35" s="498"/>
      <c r="Q35" s="498"/>
      <c r="R35" s="498"/>
      <c r="S35" s="498"/>
      <c r="T35" s="499"/>
      <c r="U35" s="524" t="s">
        <v>163</v>
      </c>
      <c r="V35" s="495"/>
      <c r="W35" s="495"/>
      <c r="X35" s="495"/>
      <c r="Y35" s="495"/>
      <c r="Z35" s="495"/>
      <c r="AA35" s="495"/>
      <c r="AB35" s="200"/>
      <c r="AC35" s="201"/>
      <c r="AD35" s="528" t="s">
        <v>164</v>
      </c>
      <c r="AE35" s="505"/>
      <c r="AF35" s="505"/>
      <c r="AG35" s="505"/>
      <c r="AH35" s="505"/>
      <c r="AI35" s="505"/>
      <c r="AJ35" s="506"/>
      <c r="AK35" s="62" t="str" cm="1">
        <f t="array" aca="1" ref="AK35" ca="1">IF($BU$26,IF(SUMPRODUCT(LEN(J35)-LEN(SUBSTITUTE(LOWER(J35), MID("abcdefghijklmnopqrstuvwxyz", ROW(INDIRECT("1:26")), 1), ""))) &lt;= 2, "←廠商資訊填寫英文 ", ""),"")</f>
        <v/>
      </c>
      <c r="BB35" s="139"/>
      <c r="BC35" s="71"/>
      <c r="BD35" s="202">
        <v>2</v>
      </c>
      <c r="BE35" s="207" t="s">
        <v>165</v>
      </c>
      <c r="BF35" s="203"/>
      <c r="BG35" s="203"/>
      <c r="BH35" s="203"/>
      <c r="BI35" s="203"/>
      <c r="BJ35" s="179"/>
      <c r="BK35" s="179"/>
      <c r="BL35" s="179"/>
      <c r="BM35" s="179"/>
      <c r="BN35" s="179"/>
      <c r="BO35" s="179"/>
      <c r="BP35" s="179"/>
      <c r="BQ35" s="179"/>
      <c r="BR35" s="179"/>
      <c r="BS35" s="179"/>
      <c r="BT35" s="56"/>
      <c r="BU35" s="204" t="s">
        <v>166</v>
      </c>
      <c r="BV35" s="203"/>
      <c r="BW35" s="203"/>
      <c r="BX35" s="203"/>
      <c r="BY35" s="203"/>
      <c r="BZ35" s="203"/>
      <c r="CA35" s="203"/>
      <c r="CB35" s="203"/>
      <c r="CC35" s="205" t="b">
        <v>0</v>
      </c>
      <c r="CD35" s="164" t="s">
        <v>167</v>
      </c>
      <c r="CE35" s="164"/>
      <c r="CF35" s="164"/>
      <c r="CG35" s="164"/>
      <c r="CH35" s="164"/>
      <c r="CI35" s="164"/>
      <c r="CJ35" s="206"/>
    </row>
    <row r="36" spans="1:88" ht="15.75" customHeight="1">
      <c r="A36" s="488"/>
      <c r="B36" s="407"/>
      <c r="C36" s="376"/>
      <c r="D36" s="492"/>
      <c r="E36" s="495"/>
      <c r="F36" s="495"/>
      <c r="G36" s="495"/>
      <c r="H36" s="495"/>
      <c r="I36" s="495"/>
      <c r="J36" s="498"/>
      <c r="K36" s="498"/>
      <c r="L36" s="498"/>
      <c r="M36" s="498"/>
      <c r="N36" s="498"/>
      <c r="O36" s="498"/>
      <c r="P36" s="498"/>
      <c r="Q36" s="498"/>
      <c r="R36" s="498"/>
      <c r="S36" s="498"/>
      <c r="T36" s="499"/>
      <c r="U36" s="501"/>
      <c r="V36" s="495"/>
      <c r="W36" s="495"/>
      <c r="X36" s="495"/>
      <c r="Y36" s="495"/>
      <c r="Z36" s="495"/>
      <c r="AA36" s="495"/>
      <c r="AB36" s="200"/>
      <c r="AC36" s="201"/>
      <c r="AD36" s="505" t="s">
        <v>168</v>
      </c>
      <c r="AE36" s="505"/>
      <c r="AF36" s="505"/>
      <c r="AG36" s="505"/>
      <c r="AH36" s="505"/>
      <c r="AI36" s="505"/>
      <c r="AJ36" s="506"/>
      <c r="AK36" s="62" t="str" cm="1">
        <f t="array" aca="1" ref="AK36" ca="1">IF($BU$26,IF(SUMPRODUCT(LEN(J35)-LEN(SUBSTITUTE(LOWER(J35), MID("abcdefghijklmnopqrstuvwxyz", ROW(INDIRECT("1:26")), 1), ""))) &lt;= 2, "←Supplier/Manufacturer should be filled in English.", ""),"")</f>
        <v/>
      </c>
      <c r="BB36" s="139"/>
      <c r="BC36" s="71"/>
      <c r="BD36" s="202"/>
      <c r="BE36" s="203"/>
      <c r="BF36" s="203"/>
      <c r="BG36" s="203"/>
      <c r="BH36" s="203"/>
      <c r="BI36" s="203"/>
      <c r="BJ36" s="179"/>
      <c r="BK36" s="179"/>
      <c r="BL36" s="179"/>
      <c r="BM36" s="179"/>
      <c r="BN36" s="179"/>
      <c r="BO36" s="179"/>
      <c r="BP36" s="179"/>
      <c r="BQ36" s="179"/>
      <c r="BR36" s="179"/>
      <c r="BS36" s="179"/>
      <c r="BT36" s="56"/>
      <c r="BU36" s="204"/>
      <c r="BV36" s="203"/>
      <c r="BW36" s="203"/>
      <c r="BX36" s="203"/>
      <c r="BY36" s="203"/>
      <c r="BZ36" s="203"/>
      <c r="CA36" s="203"/>
      <c r="CB36" s="203"/>
      <c r="CC36" s="205" t="b">
        <v>0</v>
      </c>
      <c r="CD36" s="164" t="s">
        <v>169</v>
      </c>
      <c r="CE36" s="164"/>
      <c r="CF36" s="164"/>
      <c r="CG36" s="164"/>
      <c r="CH36" s="164"/>
      <c r="CI36" s="164"/>
      <c r="CJ36" s="206"/>
    </row>
    <row r="37" spans="1:88" ht="15.75" customHeight="1">
      <c r="A37" s="523" t="str">
        <f>IF(J35&lt;&gt;L3,"委託檢測聲明書連結","")</f>
        <v/>
      </c>
      <c r="B37" s="407"/>
      <c r="C37" s="376"/>
      <c r="D37" s="492"/>
      <c r="E37" s="495"/>
      <c r="F37" s="495"/>
      <c r="G37" s="495"/>
      <c r="H37" s="495"/>
      <c r="I37" s="495"/>
      <c r="J37" s="498"/>
      <c r="K37" s="498"/>
      <c r="L37" s="498"/>
      <c r="M37" s="498"/>
      <c r="N37" s="498"/>
      <c r="O37" s="498"/>
      <c r="P37" s="498"/>
      <c r="Q37" s="498"/>
      <c r="R37" s="498"/>
      <c r="S37" s="498"/>
      <c r="T37" s="499"/>
      <c r="U37" s="501"/>
      <c r="V37" s="495"/>
      <c r="W37" s="495"/>
      <c r="X37" s="495"/>
      <c r="Y37" s="495"/>
      <c r="Z37" s="495"/>
      <c r="AA37" s="495"/>
      <c r="AB37" s="200"/>
      <c r="AC37" s="201"/>
      <c r="AD37" s="505" t="s">
        <v>170</v>
      </c>
      <c r="AE37" s="505"/>
      <c r="AF37" s="505"/>
      <c r="AG37" s="505"/>
      <c r="AH37" s="505"/>
      <c r="AI37" s="505"/>
      <c r="AJ37" s="506"/>
      <c r="BB37" s="139"/>
      <c r="BC37" s="71"/>
      <c r="BD37" s="202"/>
      <c r="BE37" s="203"/>
      <c r="BF37" s="203"/>
      <c r="BG37" s="203"/>
      <c r="BH37" s="203"/>
      <c r="BI37" s="203"/>
      <c r="BJ37" s="179"/>
      <c r="BK37" s="179"/>
      <c r="BL37" s="179"/>
      <c r="BM37" s="179"/>
      <c r="BN37" s="179"/>
      <c r="BO37" s="179"/>
      <c r="BP37" s="179"/>
      <c r="BQ37" s="179"/>
      <c r="BR37" s="179"/>
      <c r="BS37" s="179"/>
      <c r="BT37" s="56"/>
      <c r="BU37" s="204"/>
      <c r="BV37" s="203"/>
      <c r="BW37" s="203"/>
      <c r="BX37" s="203"/>
      <c r="BY37" s="203"/>
      <c r="BZ37" s="203"/>
      <c r="CA37" s="203"/>
      <c r="CB37" s="203"/>
      <c r="CC37" s="205" t="b">
        <v>0</v>
      </c>
      <c r="CD37" s="164" t="s">
        <v>171</v>
      </c>
      <c r="CE37" s="164"/>
      <c r="CF37" s="164"/>
      <c r="CG37" s="164"/>
      <c r="CH37" s="164"/>
      <c r="CI37" s="164"/>
      <c r="CJ37" s="206"/>
    </row>
    <row r="38" spans="1:88" ht="15.75" customHeight="1">
      <c r="A38" s="523"/>
      <c r="B38" s="407"/>
      <c r="C38" s="376"/>
      <c r="D38" s="356">
        <v>3</v>
      </c>
      <c r="E38" s="510" t="s">
        <v>172</v>
      </c>
      <c r="F38" s="511"/>
      <c r="G38" s="511"/>
      <c r="H38" s="511"/>
      <c r="I38" s="511"/>
      <c r="J38" s="512"/>
      <c r="K38" s="512"/>
      <c r="L38" s="512"/>
      <c r="M38" s="512"/>
      <c r="N38" s="512"/>
      <c r="O38" s="512"/>
      <c r="P38" s="512"/>
      <c r="Q38" s="512"/>
      <c r="R38" s="512"/>
      <c r="S38" s="512"/>
      <c r="T38" s="513"/>
      <c r="U38" s="524" t="s">
        <v>173</v>
      </c>
      <c r="V38" s="495"/>
      <c r="W38" s="495"/>
      <c r="X38" s="495"/>
      <c r="Y38" s="495"/>
      <c r="Z38" s="495"/>
      <c r="AA38" s="495"/>
      <c r="AB38" s="200"/>
      <c r="AC38" s="512"/>
      <c r="AD38" s="512"/>
      <c r="AE38" s="508" t="s">
        <v>174</v>
      </c>
      <c r="AF38" s="508"/>
      <c r="AG38" s="508"/>
      <c r="AH38" s="508"/>
      <c r="AI38" s="508"/>
      <c r="AJ38" s="509"/>
      <c r="AM38" s="208"/>
      <c r="BB38" s="139"/>
      <c r="BC38" s="71"/>
      <c r="BD38" s="209">
        <v>3</v>
      </c>
      <c r="BE38" s="203" t="s">
        <v>175</v>
      </c>
      <c r="BF38" s="203"/>
      <c r="BG38" s="203"/>
      <c r="BH38" s="203"/>
      <c r="BI38" s="203"/>
      <c r="BJ38" s="179"/>
      <c r="BK38" s="179"/>
      <c r="BL38" s="179"/>
      <c r="BM38" s="179"/>
      <c r="BN38" s="179"/>
      <c r="BO38" s="179"/>
      <c r="BP38" s="179"/>
      <c r="BQ38" s="179"/>
      <c r="BR38" s="179"/>
      <c r="BS38" s="179"/>
      <c r="BT38" s="56"/>
      <c r="BU38" s="204" t="s">
        <v>176</v>
      </c>
      <c r="BV38" s="203"/>
      <c r="BW38" s="203"/>
      <c r="BX38" s="203"/>
      <c r="BY38" s="203"/>
      <c r="BZ38" s="203"/>
      <c r="CA38" s="203"/>
      <c r="CB38" s="203"/>
      <c r="CC38" s="179"/>
      <c r="CD38" s="179"/>
      <c r="CE38" s="165" t="s">
        <v>177</v>
      </c>
      <c r="CF38" s="165"/>
      <c r="CG38" s="165"/>
      <c r="CH38" s="165"/>
      <c r="CI38" s="165"/>
      <c r="CJ38" s="210"/>
    </row>
    <row r="39" spans="1:88" ht="15.75" customHeight="1">
      <c r="A39" s="523"/>
      <c r="B39" s="407"/>
      <c r="C39" s="376"/>
      <c r="D39" s="356">
        <v>4</v>
      </c>
      <c r="E39" s="510" t="s">
        <v>178</v>
      </c>
      <c r="F39" s="511"/>
      <c r="G39" s="511"/>
      <c r="H39" s="511"/>
      <c r="I39" s="511"/>
      <c r="J39" s="512"/>
      <c r="K39" s="512"/>
      <c r="L39" s="512"/>
      <c r="M39" s="512"/>
      <c r="N39" s="512"/>
      <c r="O39" s="512"/>
      <c r="P39" s="512"/>
      <c r="Q39" s="512"/>
      <c r="R39" s="512"/>
      <c r="S39" s="512"/>
      <c r="T39" s="513"/>
      <c r="U39" s="501"/>
      <c r="V39" s="495"/>
      <c r="W39" s="495"/>
      <c r="X39" s="495"/>
      <c r="Y39" s="495"/>
      <c r="Z39" s="495"/>
      <c r="AA39" s="495"/>
      <c r="AB39" s="200"/>
      <c r="AC39" s="512"/>
      <c r="AD39" s="512"/>
      <c r="AE39" s="508" t="s">
        <v>179</v>
      </c>
      <c r="AF39" s="508" t="s">
        <v>180</v>
      </c>
      <c r="AG39" s="508"/>
      <c r="AH39" s="508"/>
      <c r="AI39" s="508"/>
      <c r="AJ39" s="509"/>
      <c r="BB39" s="139"/>
      <c r="BC39" s="71"/>
      <c r="BD39" s="209">
        <v>4</v>
      </c>
      <c r="BE39" s="203" t="s">
        <v>181</v>
      </c>
      <c r="BF39" s="203"/>
      <c r="BG39" s="203"/>
      <c r="BH39" s="203"/>
      <c r="BI39" s="203"/>
      <c r="BJ39" s="179"/>
      <c r="BK39" s="179"/>
      <c r="BL39" s="179"/>
      <c r="BM39" s="179"/>
      <c r="BN39" s="179"/>
      <c r="BO39" s="179"/>
      <c r="BP39" s="179"/>
      <c r="BQ39" s="179"/>
      <c r="BR39" s="179"/>
      <c r="BS39" s="179"/>
      <c r="BT39" s="56"/>
      <c r="BU39" s="204"/>
      <c r="BV39" s="203"/>
      <c r="BW39" s="203"/>
      <c r="BX39" s="203"/>
      <c r="BY39" s="203"/>
      <c r="BZ39" s="203"/>
      <c r="CA39" s="203"/>
      <c r="CB39" s="203"/>
      <c r="CC39" s="179"/>
      <c r="CD39" s="179"/>
      <c r="CE39" s="165" t="s">
        <v>182</v>
      </c>
      <c r="CF39" s="165" t="s">
        <v>183</v>
      </c>
      <c r="CG39" s="165"/>
      <c r="CH39" s="165"/>
      <c r="CI39" s="165"/>
      <c r="CJ39" s="210"/>
    </row>
    <row r="40" spans="1:88" ht="15.75" customHeight="1">
      <c r="A40" s="523"/>
      <c r="B40" s="407"/>
      <c r="C40" s="376"/>
      <c r="D40" s="356">
        <v>5</v>
      </c>
      <c r="E40" s="510" t="s">
        <v>184</v>
      </c>
      <c r="F40" s="511"/>
      <c r="G40" s="511"/>
      <c r="H40" s="511"/>
      <c r="I40" s="511"/>
      <c r="J40" s="512"/>
      <c r="K40" s="512"/>
      <c r="L40" s="512"/>
      <c r="M40" s="512"/>
      <c r="N40" s="512"/>
      <c r="O40" s="512"/>
      <c r="P40" s="512"/>
      <c r="Q40" s="512"/>
      <c r="R40" s="512"/>
      <c r="S40" s="512"/>
      <c r="T40" s="513"/>
      <c r="U40" s="501"/>
      <c r="V40" s="495"/>
      <c r="W40" s="495"/>
      <c r="X40" s="495"/>
      <c r="Y40" s="495"/>
      <c r="Z40" s="495"/>
      <c r="AA40" s="495"/>
      <c r="AB40" s="200"/>
      <c r="AC40" s="514" t="s">
        <v>185</v>
      </c>
      <c r="AD40" s="514"/>
      <c r="AE40" s="514"/>
      <c r="AF40" s="514"/>
      <c r="AG40" s="514"/>
      <c r="AH40" s="514"/>
      <c r="AI40" s="514"/>
      <c r="AJ40" s="515"/>
      <c r="BB40" s="139"/>
      <c r="BC40" s="71"/>
      <c r="BD40" s="209">
        <v>5</v>
      </c>
      <c r="BE40" s="203" t="s">
        <v>186</v>
      </c>
      <c r="BF40" s="203"/>
      <c r="BG40" s="203"/>
      <c r="BH40" s="203"/>
      <c r="BI40" s="203"/>
      <c r="BJ40" s="179"/>
      <c r="BK40" s="179"/>
      <c r="BL40" s="179"/>
      <c r="BM40" s="179"/>
      <c r="BN40" s="179"/>
      <c r="BO40" s="179"/>
      <c r="BP40" s="179"/>
      <c r="BQ40" s="179"/>
      <c r="BR40" s="179"/>
      <c r="BS40" s="179"/>
      <c r="BT40" s="56"/>
      <c r="BU40" s="204"/>
      <c r="BV40" s="203"/>
      <c r="BW40" s="203"/>
      <c r="BX40" s="203"/>
      <c r="BY40" s="203"/>
      <c r="BZ40" s="203"/>
      <c r="CA40" s="203"/>
      <c r="CB40" s="203"/>
      <c r="CC40" s="211" t="s">
        <v>187</v>
      </c>
      <c r="CD40" s="211"/>
      <c r="CE40" s="211"/>
      <c r="CF40" s="211"/>
      <c r="CG40" s="211"/>
      <c r="CH40" s="211"/>
      <c r="CI40" s="211"/>
      <c r="CJ40" s="212"/>
    </row>
    <row r="41" spans="1:88" ht="15.75" customHeight="1" thickBot="1">
      <c r="A41" s="523"/>
      <c r="B41" s="407"/>
      <c r="C41" s="376"/>
      <c r="D41" s="213">
        <v>6</v>
      </c>
      <c r="E41" s="518" t="s">
        <v>188</v>
      </c>
      <c r="F41" s="519"/>
      <c r="G41" s="519"/>
      <c r="H41" s="519"/>
      <c r="I41" s="519"/>
      <c r="J41" s="520"/>
      <c r="K41" s="521"/>
      <c r="L41" s="521"/>
      <c r="M41" s="521"/>
      <c r="N41" s="521"/>
      <c r="O41" s="521"/>
      <c r="P41" s="521"/>
      <c r="Q41" s="521"/>
      <c r="R41" s="521"/>
      <c r="S41" s="521"/>
      <c r="T41" s="522"/>
      <c r="U41" s="525"/>
      <c r="V41" s="526"/>
      <c r="W41" s="526"/>
      <c r="X41" s="526"/>
      <c r="Y41" s="526"/>
      <c r="Z41" s="526"/>
      <c r="AA41" s="526"/>
      <c r="AB41" s="214"/>
      <c r="AC41" s="516"/>
      <c r="AD41" s="516"/>
      <c r="AE41" s="516"/>
      <c r="AF41" s="516"/>
      <c r="AG41" s="516"/>
      <c r="AH41" s="516"/>
      <c r="AI41" s="516"/>
      <c r="AJ41" s="517"/>
      <c r="BB41" s="139"/>
      <c r="BC41" s="71"/>
      <c r="BD41" s="209">
        <v>6</v>
      </c>
      <c r="BE41" s="203" t="s">
        <v>189</v>
      </c>
      <c r="BF41" s="203"/>
      <c r="BG41" s="203"/>
      <c r="BH41" s="203"/>
      <c r="BI41" s="203"/>
      <c r="BJ41" s="179"/>
      <c r="BK41" s="179"/>
      <c r="BL41" s="179"/>
      <c r="BM41" s="179"/>
      <c r="BN41" s="179"/>
      <c r="BO41" s="179"/>
      <c r="BP41" s="179"/>
      <c r="BQ41" s="179"/>
      <c r="BR41" s="179"/>
      <c r="BS41" s="179"/>
      <c r="BT41" s="56"/>
      <c r="BU41" s="215"/>
      <c r="BV41" s="216"/>
      <c r="BW41" s="216"/>
      <c r="BX41" s="216"/>
      <c r="BY41" s="216"/>
      <c r="BZ41" s="216"/>
      <c r="CA41" s="216"/>
      <c r="CB41" s="216"/>
      <c r="CC41" s="217"/>
      <c r="CD41" s="217"/>
      <c r="CE41" s="217"/>
      <c r="CF41" s="217"/>
      <c r="CG41" s="217"/>
      <c r="CH41" s="217"/>
      <c r="CI41" s="217"/>
      <c r="CJ41" s="218"/>
    </row>
    <row r="42" spans="1:88" ht="24.75" customHeight="1">
      <c r="B42" s="407"/>
      <c r="C42" s="377"/>
      <c r="D42" s="538">
        <v>7</v>
      </c>
      <c r="E42" s="540" t="s">
        <v>190</v>
      </c>
      <c r="F42" s="541"/>
      <c r="G42" s="541"/>
      <c r="H42" s="541"/>
      <c r="I42" s="541"/>
      <c r="J42" s="219"/>
      <c r="K42" s="542" t="s">
        <v>191</v>
      </c>
      <c r="L42" s="543"/>
      <c r="M42" s="543"/>
      <c r="N42" s="543"/>
      <c r="O42" s="543"/>
      <c r="P42" s="543"/>
      <c r="Q42" s="543"/>
      <c r="R42" s="543"/>
      <c r="S42" s="543"/>
      <c r="T42" s="543"/>
      <c r="U42" s="544" t="s">
        <v>192</v>
      </c>
      <c r="V42" s="545"/>
      <c r="W42" s="545"/>
      <c r="X42" s="545"/>
      <c r="Y42" s="545"/>
      <c r="Z42" s="545"/>
      <c r="AA42" s="545"/>
      <c r="AB42" s="545"/>
      <c r="AC42" s="545"/>
      <c r="AD42" s="545"/>
      <c r="AE42" s="545"/>
      <c r="AF42" s="545"/>
      <c r="AG42" s="545"/>
      <c r="AH42" s="545"/>
      <c r="AI42" s="545"/>
      <c r="AJ42" s="546"/>
      <c r="BB42" s="139"/>
      <c r="BC42" s="71"/>
      <c r="BD42" s="202">
        <v>7</v>
      </c>
      <c r="BE42" s="203" t="s">
        <v>193</v>
      </c>
      <c r="BF42" s="203"/>
      <c r="BG42" s="203"/>
      <c r="BH42" s="203"/>
      <c r="BI42" s="203"/>
      <c r="BJ42" s="220" t="b">
        <v>0</v>
      </c>
      <c r="BK42" s="203" t="s">
        <v>194</v>
      </c>
      <c r="BL42" s="164"/>
      <c r="BM42" s="164"/>
      <c r="BN42" s="164"/>
      <c r="BO42" s="164"/>
      <c r="BP42" s="164"/>
      <c r="BQ42" s="164"/>
      <c r="BR42" s="164"/>
      <c r="BS42" s="164"/>
      <c r="BT42" s="164"/>
      <c r="BU42" s="221" t="s">
        <v>195</v>
      </c>
      <c r="BV42" s="222"/>
      <c r="BW42" s="222"/>
      <c r="BX42" s="222"/>
      <c r="BY42" s="222"/>
      <c r="BZ42" s="222"/>
      <c r="CA42" s="222"/>
      <c r="CB42" s="222"/>
      <c r="CC42" s="222"/>
      <c r="CD42" s="222"/>
      <c r="CE42" s="222"/>
      <c r="CF42" s="222"/>
      <c r="CG42" s="222"/>
      <c r="CH42" s="222"/>
      <c r="CI42" s="222"/>
      <c r="CJ42" s="223"/>
    </row>
    <row r="43" spans="1:88" ht="24.75" customHeight="1">
      <c r="B43" s="407"/>
      <c r="C43" s="377"/>
      <c r="D43" s="539"/>
      <c r="E43" s="495"/>
      <c r="F43" s="495"/>
      <c r="G43" s="495"/>
      <c r="H43" s="495"/>
      <c r="I43" s="495"/>
      <c r="J43" s="224"/>
      <c r="K43" s="549" t="s">
        <v>196</v>
      </c>
      <c r="L43" s="550"/>
      <c r="M43" s="550"/>
      <c r="N43" s="550"/>
      <c r="O43" s="550"/>
      <c r="P43" s="550"/>
      <c r="Q43" s="550"/>
      <c r="R43" s="550"/>
      <c r="S43" s="550"/>
      <c r="T43" s="550"/>
      <c r="U43" s="547"/>
      <c r="V43" s="547"/>
      <c r="W43" s="547"/>
      <c r="X43" s="547"/>
      <c r="Y43" s="547"/>
      <c r="Z43" s="547"/>
      <c r="AA43" s="547"/>
      <c r="AB43" s="547"/>
      <c r="AC43" s="547"/>
      <c r="AD43" s="547"/>
      <c r="AE43" s="547"/>
      <c r="AF43" s="547"/>
      <c r="AG43" s="547"/>
      <c r="AH43" s="547"/>
      <c r="AI43" s="547"/>
      <c r="AJ43" s="548"/>
      <c r="BB43" s="139"/>
      <c r="BC43" s="71"/>
      <c r="BD43" s="202"/>
      <c r="BE43" s="203"/>
      <c r="BF43" s="203"/>
      <c r="BG43" s="203"/>
      <c r="BH43" s="203"/>
      <c r="BI43" s="203"/>
      <c r="BJ43" s="225" t="b">
        <v>0</v>
      </c>
      <c r="BK43" s="203" t="s">
        <v>197</v>
      </c>
      <c r="BL43" s="164"/>
      <c r="BM43" s="164"/>
      <c r="BN43" s="164"/>
      <c r="BO43" s="164"/>
      <c r="BP43" s="164"/>
      <c r="BQ43" s="164"/>
      <c r="BR43" s="164"/>
      <c r="BS43" s="164"/>
      <c r="BT43" s="164"/>
      <c r="BU43" s="203"/>
      <c r="BV43" s="203"/>
      <c r="BW43" s="203"/>
      <c r="BX43" s="203"/>
      <c r="BY43" s="203"/>
      <c r="BZ43" s="203"/>
      <c r="CA43" s="203"/>
      <c r="CB43" s="203"/>
      <c r="CC43" s="203"/>
      <c r="CD43" s="203"/>
      <c r="CE43" s="203"/>
      <c r="CF43" s="203"/>
      <c r="CG43" s="203"/>
      <c r="CH43" s="203"/>
      <c r="CI43" s="203"/>
      <c r="CJ43" s="226"/>
    </row>
    <row r="44" spans="1:88">
      <c r="A44" s="227"/>
      <c r="B44" s="407"/>
      <c r="C44" s="377"/>
      <c r="D44" s="357">
        <v>8</v>
      </c>
      <c r="E44" s="510" t="s">
        <v>198</v>
      </c>
      <c r="F44" s="511"/>
      <c r="G44" s="511"/>
      <c r="H44" s="511"/>
      <c r="I44" s="511"/>
      <c r="J44" s="512"/>
      <c r="K44" s="512"/>
      <c r="L44" s="512"/>
      <c r="M44" s="512"/>
      <c r="N44" s="512"/>
      <c r="O44" s="512"/>
      <c r="P44" s="512"/>
      <c r="Q44" s="512"/>
      <c r="R44" s="512"/>
      <c r="S44" s="512"/>
      <c r="T44" s="512"/>
      <c r="U44" s="512"/>
      <c r="V44" s="512"/>
      <c r="W44" s="512"/>
      <c r="X44" s="512"/>
      <c r="Y44" s="512"/>
      <c r="Z44" s="512"/>
      <c r="AA44" s="512"/>
      <c r="AB44" s="512"/>
      <c r="AC44" s="512"/>
      <c r="AD44" s="512"/>
      <c r="AE44" s="512"/>
      <c r="AF44" s="512"/>
      <c r="AG44" s="512"/>
      <c r="AH44" s="512"/>
      <c r="AI44" s="512"/>
      <c r="AJ44" s="551"/>
      <c r="BB44" s="139"/>
      <c r="BC44" s="71"/>
      <c r="BD44" s="209">
        <v>8</v>
      </c>
      <c r="BE44" s="203" t="s">
        <v>199</v>
      </c>
      <c r="BF44" s="203"/>
      <c r="BG44" s="203"/>
      <c r="BH44" s="203"/>
      <c r="BI44" s="203"/>
      <c r="BJ44" s="179"/>
      <c r="BK44" s="179"/>
      <c r="BL44" s="179"/>
      <c r="BM44" s="179"/>
      <c r="BN44" s="179"/>
      <c r="BO44" s="179"/>
      <c r="BP44" s="179"/>
      <c r="BQ44" s="179"/>
      <c r="BR44" s="179"/>
      <c r="BS44" s="179"/>
      <c r="BT44" s="179"/>
      <c r="BU44" s="179"/>
      <c r="BV44" s="179"/>
      <c r="BW44" s="179"/>
      <c r="BX44" s="179"/>
      <c r="BY44" s="179"/>
      <c r="BZ44" s="179"/>
      <c r="CA44" s="179"/>
      <c r="CB44" s="179"/>
      <c r="CC44" s="179"/>
      <c r="CD44" s="179"/>
      <c r="CE44" s="179"/>
      <c r="CF44" s="179"/>
      <c r="CG44" s="179"/>
      <c r="CH44" s="179"/>
      <c r="CI44" s="179"/>
      <c r="CJ44" s="228"/>
    </row>
    <row r="45" spans="1:88" ht="20.25" customHeight="1">
      <c r="A45" s="229"/>
      <c r="B45" s="407"/>
      <c r="C45" s="377"/>
      <c r="D45" s="529" t="s">
        <v>200</v>
      </c>
      <c r="E45" s="530"/>
      <c r="F45" s="530"/>
      <c r="G45" s="530"/>
      <c r="H45" s="530"/>
      <c r="I45" s="530"/>
      <c r="J45" s="530"/>
      <c r="K45" s="530"/>
      <c r="L45" s="530"/>
      <c r="M45" s="530"/>
      <c r="N45" s="530"/>
      <c r="O45" s="530"/>
      <c r="P45" s="530"/>
      <c r="Q45" s="530"/>
      <c r="R45" s="530"/>
      <c r="S45" s="530"/>
      <c r="T45" s="530"/>
      <c r="U45" s="530"/>
      <c r="V45" s="530"/>
      <c r="W45" s="530"/>
      <c r="X45" s="530"/>
      <c r="Y45" s="530"/>
      <c r="Z45" s="530"/>
      <c r="AA45" s="530"/>
      <c r="AB45" s="530"/>
      <c r="AC45" s="530"/>
      <c r="AD45" s="530"/>
      <c r="AE45" s="530"/>
      <c r="AF45" s="530"/>
      <c r="AG45" s="530"/>
      <c r="AH45" s="530"/>
      <c r="AI45" s="530"/>
      <c r="AJ45" s="531"/>
      <c r="AL45" s="129"/>
      <c r="BB45" s="139"/>
      <c r="BC45" s="71"/>
      <c r="BD45" s="230" t="s">
        <v>201</v>
      </c>
      <c r="BE45" s="231"/>
      <c r="BF45" s="231"/>
      <c r="BG45" s="231"/>
      <c r="BH45" s="231"/>
      <c r="BI45" s="231"/>
      <c r="BJ45" s="231"/>
      <c r="BK45" s="231"/>
      <c r="BL45" s="231"/>
      <c r="BM45" s="231"/>
      <c r="BN45" s="231"/>
      <c r="BO45" s="231"/>
      <c r="BP45" s="231"/>
      <c r="BQ45" s="231"/>
      <c r="BR45" s="231"/>
      <c r="BS45" s="231"/>
      <c r="BT45" s="231"/>
      <c r="BU45" s="231"/>
      <c r="BV45" s="231"/>
      <c r="BW45" s="231"/>
      <c r="BX45" s="231"/>
      <c r="BY45" s="231"/>
      <c r="BZ45" s="231"/>
      <c r="CA45" s="231"/>
      <c r="CB45" s="231"/>
      <c r="CC45" s="231"/>
      <c r="CD45" s="231"/>
      <c r="CE45" s="231"/>
      <c r="CF45" s="231"/>
      <c r="CG45" s="232"/>
      <c r="CH45" s="232"/>
      <c r="CI45" s="232"/>
      <c r="CJ45" s="233"/>
    </row>
    <row r="46" spans="1:88" ht="31.5" customHeight="1" thickBot="1">
      <c r="B46" s="490"/>
      <c r="C46" s="378"/>
      <c r="D46" s="532" t="s">
        <v>202</v>
      </c>
      <c r="E46" s="533"/>
      <c r="F46" s="533"/>
      <c r="G46" s="533"/>
      <c r="H46" s="533"/>
      <c r="I46" s="533"/>
      <c r="J46" s="533"/>
      <c r="K46" s="533"/>
      <c r="L46" s="533"/>
      <c r="M46" s="533"/>
      <c r="N46" s="533"/>
      <c r="O46" s="533"/>
      <c r="P46" s="533"/>
      <c r="Q46" s="533"/>
      <c r="R46" s="533"/>
      <c r="S46" s="533"/>
      <c r="T46" s="533"/>
      <c r="U46" s="533"/>
      <c r="V46" s="533"/>
      <c r="W46" s="533"/>
      <c r="X46" s="533"/>
      <c r="Y46" s="533"/>
      <c r="Z46" s="533"/>
      <c r="AA46" s="533"/>
      <c r="AB46" s="533"/>
      <c r="AC46" s="533"/>
      <c r="AD46" s="533"/>
      <c r="AE46" s="533"/>
      <c r="AF46" s="533"/>
      <c r="AG46" s="533"/>
      <c r="AH46" s="533"/>
      <c r="AI46" s="533"/>
      <c r="AJ46" s="534"/>
      <c r="BB46" s="182"/>
      <c r="BC46" s="183"/>
      <c r="BD46" s="234" t="s">
        <v>203</v>
      </c>
      <c r="BE46" s="235"/>
      <c r="BF46" s="235"/>
      <c r="BG46" s="235"/>
      <c r="BH46" s="235"/>
      <c r="BI46" s="235"/>
      <c r="BJ46" s="235"/>
      <c r="BK46" s="235"/>
      <c r="BL46" s="235"/>
      <c r="BM46" s="235"/>
      <c r="BN46" s="235"/>
      <c r="BO46" s="235"/>
      <c r="BP46" s="235"/>
      <c r="BQ46" s="235"/>
      <c r="BR46" s="235"/>
      <c r="BS46" s="235"/>
      <c r="BT46" s="235"/>
      <c r="BU46" s="235"/>
      <c r="BV46" s="235"/>
      <c r="BW46" s="235"/>
      <c r="BX46" s="235"/>
      <c r="BY46" s="235"/>
      <c r="BZ46" s="235"/>
      <c r="CA46" s="235"/>
      <c r="CB46" s="235"/>
      <c r="CC46" s="235"/>
      <c r="CD46" s="235"/>
      <c r="CE46" s="235"/>
      <c r="CF46" s="235"/>
      <c r="CG46" s="235"/>
      <c r="CH46" s="235"/>
      <c r="CI46" s="235"/>
      <c r="CJ46" s="236"/>
    </row>
    <row r="47" spans="1:88" ht="14.25" customHeight="1" thickTop="1">
      <c r="A47" s="237"/>
      <c r="B47" s="406" t="s">
        <v>204</v>
      </c>
      <c r="C47" s="410" t="s">
        <v>205</v>
      </c>
      <c r="D47" s="535" t="s">
        <v>206</v>
      </c>
      <c r="E47" s="535"/>
      <c r="F47" s="535"/>
      <c r="G47" s="535"/>
      <c r="H47" s="535"/>
      <c r="I47" s="535"/>
      <c r="J47" s="535"/>
      <c r="K47" s="535"/>
      <c r="L47" s="535"/>
      <c r="M47" s="535"/>
      <c r="N47" s="535"/>
      <c r="O47" s="535"/>
      <c r="P47" s="535"/>
      <c r="Q47" s="535"/>
      <c r="R47" s="535"/>
      <c r="S47" s="535"/>
      <c r="T47" s="535"/>
      <c r="U47" s="535"/>
      <c r="V47" s="535"/>
      <c r="W47" s="535"/>
      <c r="X47" s="535"/>
      <c r="Y47" s="535"/>
      <c r="Z47" s="535"/>
      <c r="AA47" s="535"/>
      <c r="AB47" s="535"/>
      <c r="AC47" s="535"/>
      <c r="AD47" s="535"/>
      <c r="AE47" s="535"/>
      <c r="AF47" s="535"/>
      <c r="AG47" s="535"/>
      <c r="AH47" s="535"/>
      <c r="AI47" s="535"/>
      <c r="AJ47" s="536"/>
      <c r="AL47" s="537"/>
      <c r="BB47" s="238" t="s">
        <v>207</v>
      </c>
      <c r="BC47" s="52" t="s">
        <v>208</v>
      </c>
      <c r="BD47" s="239" t="s">
        <v>209</v>
      </c>
      <c r="BE47" s="239"/>
      <c r="BF47" s="239"/>
      <c r="BG47" s="239"/>
      <c r="BH47" s="239"/>
      <c r="BI47" s="239"/>
      <c r="BJ47" s="239"/>
      <c r="BK47" s="239"/>
      <c r="BL47" s="239"/>
      <c r="BM47" s="239"/>
      <c r="BN47" s="239"/>
      <c r="BO47" s="239"/>
      <c r="BP47" s="239"/>
      <c r="BQ47" s="239"/>
      <c r="BR47" s="239"/>
      <c r="BS47" s="239"/>
      <c r="BT47" s="239"/>
      <c r="BU47" s="239"/>
      <c r="BV47" s="239"/>
      <c r="BW47" s="239"/>
      <c r="BX47" s="239"/>
      <c r="BY47" s="239"/>
      <c r="BZ47" s="239"/>
      <c r="CA47" s="239"/>
      <c r="CB47" s="239"/>
      <c r="CC47" s="239"/>
      <c r="CD47" s="239"/>
      <c r="CE47" s="239"/>
      <c r="CF47" s="239"/>
      <c r="CG47" s="239"/>
      <c r="CH47" s="239"/>
      <c r="CI47" s="239"/>
      <c r="CJ47" s="239"/>
    </row>
    <row r="48" spans="1:88" ht="54" customHeight="1">
      <c r="A48" s="555"/>
      <c r="B48" s="407"/>
      <c r="C48" s="377"/>
      <c r="D48" s="556" t="s">
        <v>210</v>
      </c>
      <c r="E48" s="556"/>
      <c r="F48" s="556"/>
      <c r="G48" s="556"/>
      <c r="H48" s="556"/>
      <c r="I48" s="556"/>
      <c r="J48" s="556"/>
      <c r="K48" s="556"/>
      <c r="L48" s="556"/>
      <c r="M48" s="556"/>
      <c r="N48" s="556"/>
      <c r="O48" s="556"/>
      <c r="P48" s="556"/>
      <c r="Q48" s="556"/>
      <c r="R48" s="556"/>
      <c r="S48" s="556"/>
      <c r="T48" s="556"/>
      <c r="U48" s="556"/>
      <c r="V48" s="556"/>
      <c r="W48" s="556"/>
      <c r="X48" s="556"/>
      <c r="Y48" s="556"/>
      <c r="Z48" s="556"/>
      <c r="AA48" s="556"/>
      <c r="AB48" s="556"/>
      <c r="AC48" s="556"/>
      <c r="AD48" s="556"/>
      <c r="AE48" s="556"/>
      <c r="AF48" s="556"/>
      <c r="AG48" s="556"/>
      <c r="AH48" s="556"/>
      <c r="AI48" s="556"/>
      <c r="AJ48" s="557"/>
      <c r="AK48" s="240"/>
      <c r="AL48" s="537"/>
      <c r="AQ48" s="241"/>
      <c r="BB48" s="238"/>
      <c r="BC48" s="52"/>
      <c r="BD48" s="242" t="s">
        <v>211</v>
      </c>
      <c r="BE48" s="243"/>
      <c r="BF48" s="243"/>
      <c r="BG48" s="243"/>
      <c r="BH48" s="243"/>
      <c r="BI48" s="243"/>
      <c r="BJ48" s="243"/>
      <c r="BK48" s="243"/>
      <c r="BL48" s="243"/>
      <c r="BM48" s="243"/>
      <c r="BN48" s="243"/>
      <c r="BO48" s="243"/>
      <c r="BP48" s="243"/>
      <c r="BQ48" s="243"/>
      <c r="BR48" s="243"/>
      <c r="BS48" s="243"/>
      <c r="BT48" s="243"/>
      <c r="BU48" s="243"/>
      <c r="BV48" s="243"/>
      <c r="BW48" s="243"/>
      <c r="BX48" s="243"/>
      <c r="BY48" s="243"/>
      <c r="BZ48" s="243"/>
      <c r="CA48" s="243"/>
      <c r="CB48" s="243"/>
      <c r="CC48" s="243"/>
      <c r="CD48" s="243"/>
      <c r="CE48" s="243"/>
      <c r="CF48" s="243"/>
      <c r="CG48" s="243"/>
      <c r="CH48" s="243"/>
      <c r="CI48" s="243"/>
      <c r="CJ48" s="244"/>
    </row>
    <row r="49" spans="1:88" ht="54" customHeight="1">
      <c r="A49" s="555"/>
      <c r="B49" s="407"/>
      <c r="C49" s="377"/>
      <c r="D49" s="556"/>
      <c r="E49" s="556"/>
      <c r="F49" s="556"/>
      <c r="G49" s="556"/>
      <c r="H49" s="556"/>
      <c r="I49" s="556"/>
      <c r="J49" s="556"/>
      <c r="K49" s="556"/>
      <c r="L49" s="556"/>
      <c r="M49" s="556"/>
      <c r="N49" s="556"/>
      <c r="O49" s="556"/>
      <c r="P49" s="556"/>
      <c r="Q49" s="556"/>
      <c r="R49" s="556"/>
      <c r="S49" s="556"/>
      <c r="T49" s="556"/>
      <c r="U49" s="556"/>
      <c r="V49" s="556"/>
      <c r="W49" s="556"/>
      <c r="X49" s="556"/>
      <c r="Y49" s="556"/>
      <c r="Z49" s="556"/>
      <c r="AA49" s="556"/>
      <c r="AB49" s="556"/>
      <c r="AC49" s="556"/>
      <c r="AD49" s="556"/>
      <c r="AE49" s="556"/>
      <c r="AF49" s="556"/>
      <c r="AG49" s="556"/>
      <c r="AH49" s="556"/>
      <c r="AI49" s="556"/>
      <c r="AJ49" s="557"/>
      <c r="AL49" s="537"/>
      <c r="BB49" s="238"/>
      <c r="BC49" s="52"/>
      <c r="BD49" s="242"/>
      <c r="BE49" s="243"/>
      <c r="BF49" s="243"/>
      <c r="BG49" s="243"/>
      <c r="BH49" s="243"/>
      <c r="BI49" s="243"/>
      <c r="BJ49" s="243"/>
      <c r="BK49" s="243"/>
      <c r="BL49" s="243"/>
      <c r="BM49" s="243"/>
      <c r="BN49" s="243"/>
      <c r="BO49" s="243"/>
      <c r="BP49" s="243"/>
      <c r="BQ49" s="243"/>
      <c r="BR49" s="243"/>
      <c r="BS49" s="243"/>
      <c r="BT49" s="243"/>
      <c r="BU49" s="243"/>
      <c r="BV49" s="243"/>
      <c r="BW49" s="243"/>
      <c r="BX49" s="243"/>
      <c r="BY49" s="243"/>
      <c r="BZ49" s="243"/>
      <c r="CA49" s="243"/>
      <c r="CB49" s="243"/>
      <c r="CC49" s="243"/>
      <c r="CD49" s="243"/>
      <c r="CE49" s="243"/>
      <c r="CF49" s="243"/>
      <c r="CG49" s="243"/>
      <c r="CH49" s="243"/>
      <c r="CI49" s="243"/>
      <c r="CJ49" s="244"/>
    </row>
    <row r="50" spans="1:88" ht="54" customHeight="1">
      <c r="A50" s="555"/>
      <c r="B50" s="407"/>
      <c r="C50" s="377"/>
      <c r="D50" s="556"/>
      <c r="E50" s="556"/>
      <c r="F50" s="556"/>
      <c r="G50" s="556"/>
      <c r="H50" s="556"/>
      <c r="I50" s="556"/>
      <c r="J50" s="556"/>
      <c r="K50" s="556"/>
      <c r="L50" s="556"/>
      <c r="M50" s="556"/>
      <c r="N50" s="556"/>
      <c r="O50" s="556"/>
      <c r="P50" s="556"/>
      <c r="Q50" s="556"/>
      <c r="R50" s="556"/>
      <c r="S50" s="556"/>
      <c r="T50" s="556"/>
      <c r="U50" s="556"/>
      <c r="V50" s="556"/>
      <c r="W50" s="556"/>
      <c r="X50" s="556"/>
      <c r="Y50" s="556"/>
      <c r="Z50" s="556"/>
      <c r="AA50" s="556"/>
      <c r="AB50" s="556"/>
      <c r="AC50" s="556"/>
      <c r="AD50" s="556"/>
      <c r="AE50" s="556"/>
      <c r="AF50" s="556"/>
      <c r="AG50" s="556"/>
      <c r="AH50" s="556"/>
      <c r="AI50" s="556"/>
      <c r="AJ50" s="557"/>
      <c r="AL50" s="537"/>
      <c r="BB50" s="238"/>
      <c r="BC50" s="52"/>
      <c r="BD50" s="242"/>
      <c r="BE50" s="243"/>
      <c r="BF50" s="243"/>
      <c r="BG50" s="243"/>
      <c r="BH50" s="243"/>
      <c r="BI50" s="243"/>
      <c r="BJ50" s="243"/>
      <c r="BK50" s="243"/>
      <c r="BL50" s="243"/>
      <c r="BM50" s="243"/>
      <c r="BN50" s="243"/>
      <c r="BO50" s="243"/>
      <c r="BP50" s="243"/>
      <c r="BQ50" s="243"/>
      <c r="BR50" s="243"/>
      <c r="BS50" s="243"/>
      <c r="BT50" s="243"/>
      <c r="BU50" s="243"/>
      <c r="BV50" s="243"/>
      <c r="BW50" s="243"/>
      <c r="BX50" s="243"/>
      <c r="BY50" s="243"/>
      <c r="BZ50" s="243"/>
      <c r="CA50" s="243"/>
      <c r="CB50" s="243"/>
      <c r="CC50" s="243"/>
      <c r="CD50" s="243"/>
      <c r="CE50" s="243"/>
      <c r="CF50" s="243"/>
      <c r="CG50" s="243"/>
      <c r="CH50" s="243"/>
      <c r="CI50" s="243"/>
      <c r="CJ50" s="244"/>
    </row>
    <row r="51" spans="1:88" ht="206.25" customHeight="1">
      <c r="A51" s="555"/>
      <c r="B51" s="407"/>
      <c r="C51" s="377"/>
      <c r="D51" s="558" t="str">
        <f>IF(AO3="","",AO3)</f>
        <v/>
      </c>
      <c r="E51" s="558"/>
      <c r="F51" s="558"/>
      <c r="G51" s="558"/>
      <c r="H51" s="558"/>
      <c r="I51" s="558"/>
      <c r="J51" s="558"/>
      <c r="K51" s="558"/>
      <c r="L51" s="558"/>
      <c r="M51" s="558"/>
      <c r="N51" s="558"/>
      <c r="O51" s="558"/>
      <c r="P51" s="558"/>
      <c r="Q51" s="558"/>
      <c r="R51" s="558"/>
      <c r="S51" s="558"/>
      <c r="T51" s="558"/>
      <c r="U51" s="558"/>
      <c r="V51" s="558"/>
      <c r="W51" s="558"/>
      <c r="X51" s="558"/>
      <c r="Y51" s="558"/>
      <c r="Z51" s="558"/>
      <c r="AA51" s="558"/>
      <c r="AB51" s="558"/>
      <c r="AC51" s="558"/>
      <c r="AD51" s="558"/>
      <c r="AE51" s="558"/>
      <c r="AF51" s="558"/>
      <c r="AG51" s="558"/>
      <c r="AH51" s="558"/>
      <c r="AI51" s="558"/>
      <c r="AJ51" s="559"/>
      <c r="AL51" s="537"/>
      <c r="BB51" s="238"/>
      <c r="BC51" s="52"/>
      <c r="BD51" s="245"/>
      <c r="BE51" s="246"/>
      <c r="BF51" s="246"/>
      <c r="BG51" s="246"/>
      <c r="BH51" s="246"/>
      <c r="BI51" s="246"/>
      <c r="BJ51" s="246"/>
      <c r="BK51" s="246"/>
      <c r="BL51" s="246"/>
      <c r="BM51" s="246"/>
      <c r="BN51" s="246"/>
      <c r="BO51" s="246"/>
      <c r="BP51" s="246"/>
      <c r="BQ51" s="246"/>
      <c r="BR51" s="246"/>
      <c r="BS51" s="246"/>
      <c r="BT51" s="246"/>
      <c r="BU51" s="246"/>
      <c r="BV51" s="246"/>
      <c r="BW51" s="246"/>
      <c r="BX51" s="246"/>
      <c r="BY51" s="246"/>
      <c r="BZ51" s="246"/>
      <c r="CA51" s="246"/>
      <c r="CB51" s="246"/>
      <c r="CC51" s="246"/>
      <c r="CD51" s="246"/>
      <c r="CE51" s="246"/>
      <c r="CF51" s="246"/>
      <c r="CG51" s="246"/>
      <c r="CH51" s="246"/>
      <c r="CI51" s="246"/>
      <c r="CJ51" s="247"/>
    </row>
    <row r="52" spans="1:88" ht="206.25" customHeight="1">
      <c r="A52" s="555"/>
      <c r="B52" s="407"/>
      <c r="C52" s="377"/>
      <c r="D52" s="558"/>
      <c r="E52" s="558"/>
      <c r="F52" s="558"/>
      <c r="G52" s="558"/>
      <c r="H52" s="558"/>
      <c r="I52" s="558"/>
      <c r="J52" s="558"/>
      <c r="K52" s="558"/>
      <c r="L52" s="558"/>
      <c r="M52" s="558"/>
      <c r="N52" s="558"/>
      <c r="O52" s="558"/>
      <c r="P52" s="558"/>
      <c r="Q52" s="558"/>
      <c r="R52" s="558"/>
      <c r="S52" s="558"/>
      <c r="T52" s="558"/>
      <c r="U52" s="558"/>
      <c r="V52" s="558"/>
      <c r="W52" s="558"/>
      <c r="X52" s="558"/>
      <c r="Y52" s="558"/>
      <c r="Z52" s="558"/>
      <c r="AA52" s="558"/>
      <c r="AB52" s="558"/>
      <c r="AC52" s="558"/>
      <c r="AD52" s="558"/>
      <c r="AE52" s="558"/>
      <c r="AF52" s="558"/>
      <c r="AG52" s="558"/>
      <c r="AH52" s="558"/>
      <c r="AI52" s="558"/>
      <c r="AJ52" s="559"/>
      <c r="AL52" s="537"/>
      <c r="BB52" s="238"/>
      <c r="BC52" s="52"/>
      <c r="BD52" s="245"/>
      <c r="BE52" s="246"/>
      <c r="BF52" s="246"/>
      <c r="BG52" s="246"/>
      <c r="BH52" s="246"/>
      <c r="BI52" s="246"/>
      <c r="BJ52" s="246"/>
      <c r="BK52" s="246"/>
      <c r="BL52" s="246"/>
      <c r="BM52" s="246"/>
      <c r="BN52" s="246"/>
      <c r="BO52" s="246"/>
      <c r="BP52" s="246"/>
      <c r="BQ52" s="246"/>
      <c r="BR52" s="246"/>
      <c r="BS52" s="246"/>
      <c r="BT52" s="246"/>
      <c r="BU52" s="246"/>
      <c r="BV52" s="246"/>
      <c r="BW52" s="246"/>
      <c r="BX52" s="246"/>
      <c r="BY52" s="246"/>
      <c r="BZ52" s="246"/>
      <c r="CA52" s="246"/>
      <c r="CB52" s="246"/>
      <c r="CC52" s="246"/>
      <c r="CD52" s="246"/>
      <c r="CE52" s="246"/>
      <c r="CF52" s="246"/>
      <c r="CG52" s="246"/>
      <c r="CH52" s="246"/>
      <c r="CI52" s="246"/>
      <c r="CJ52" s="247"/>
    </row>
    <row r="53" spans="1:88" ht="206.25" customHeight="1" thickBot="1">
      <c r="A53" s="555"/>
      <c r="B53" s="490"/>
      <c r="C53" s="378"/>
      <c r="D53" s="560"/>
      <c r="E53" s="560"/>
      <c r="F53" s="560"/>
      <c r="G53" s="560"/>
      <c r="H53" s="560"/>
      <c r="I53" s="560"/>
      <c r="J53" s="560"/>
      <c r="K53" s="560"/>
      <c r="L53" s="560"/>
      <c r="M53" s="560"/>
      <c r="N53" s="560"/>
      <c r="O53" s="560"/>
      <c r="P53" s="560"/>
      <c r="Q53" s="560"/>
      <c r="R53" s="560"/>
      <c r="S53" s="560"/>
      <c r="T53" s="560"/>
      <c r="U53" s="560"/>
      <c r="V53" s="560"/>
      <c r="W53" s="560"/>
      <c r="X53" s="560"/>
      <c r="Y53" s="560"/>
      <c r="Z53" s="560"/>
      <c r="AA53" s="560"/>
      <c r="AB53" s="560"/>
      <c r="AC53" s="560"/>
      <c r="AD53" s="560"/>
      <c r="AE53" s="560"/>
      <c r="AF53" s="560"/>
      <c r="AG53" s="560"/>
      <c r="AH53" s="560"/>
      <c r="AI53" s="560"/>
      <c r="AJ53" s="561"/>
      <c r="AL53" s="537"/>
      <c r="BB53" s="248"/>
      <c r="BC53" s="249"/>
      <c r="BD53" s="250"/>
      <c r="BE53" s="251"/>
      <c r="BF53" s="251"/>
      <c r="BG53" s="251"/>
      <c r="BH53" s="251"/>
      <c r="BI53" s="251"/>
      <c r="BJ53" s="251"/>
      <c r="BK53" s="251"/>
      <c r="BL53" s="251"/>
      <c r="BM53" s="251"/>
      <c r="BN53" s="251"/>
      <c r="BO53" s="251"/>
      <c r="BP53" s="251"/>
      <c r="BQ53" s="251"/>
      <c r="BR53" s="251"/>
      <c r="BS53" s="251"/>
      <c r="BT53" s="251"/>
      <c r="BU53" s="251"/>
      <c r="BV53" s="251"/>
      <c r="BW53" s="251"/>
      <c r="BX53" s="251"/>
      <c r="BY53" s="251"/>
      <c r="BZ53" s="251"/>
      <c r="CA53" s="251"/>
      <c r="CB53" s="251"/>
      <c r="CC53" s="251"/>
      <c r="CD53" s="251"/>
      <c r="CE53" s="251"/>
      <c r="CF53" s="251"/>
      <c r="CG53" s="251"/>
      <c r="CH53" s="251"/>
      <c r="CI53" s="251"/>
      <c r="CJ53" s="252"/>
    </row>
    <row r="54" spans="1:88" ht="12" customHeight="1">
      <c r="B54" s="562" t="s">
        <v>212</v>
      </c>
      <c r="C54" s="563"/>
      <c r="D54" s="563"/>
      <c r="E54" s="563"/>
      <c r="F54" s="563"/>
      <c r="G54" s="563"/>
      <c r="H54" s="563"/>
      <c r="I54" s="563"/>
      <c r="J54" s="563"/>
      <c r="K54" s="563"/>
      <c r="L54" s="563"/>
      <c r="M54" s="563"/>
      <c r="N54" s="563"/>
      <c r="O54" s="563"/>
      <c r="P54" s="563"/>
      <c r="Q54" s="563"/>
      <c r="R54" s="563"/>
      <c r="S54" s="563"/>
      <c r="T54" s="563"/>
      <c r="U54" s="563"/>
      <c r="V54" s="563"/>
      <c r="W54" s="563"/>
      <c r="X54" s="563"/>
      <c r="Y54" s="563"/>
      <c r="Z54" s="563"/>
      <c r="AA54" s="563"/>
      <c r="AB54" s="563"/>
      <c r="AC54" s="563"/>
      <c r="AD54" s="563"/>
      <c r="AE54" s="563"/>
      <c r="AF54" s="563"/>
      <c r="AG54" s="563"/>
      <c r="AH54" s="563"/>
      <c r="AI54" s="563"/>
      <c r="AJ54" s="564"/>
      <c r="BB54" s="253" t="s">
        <v>213</v>
      </c>
      <c r="BC54" s="253"/>
      <c r="BD54" s="253"/>
      <c r="BE54" s="253"/>
      <c r="BF54" s="253"/>
      <c r="BG54" s="253"/>
      <c r="BH54" s="253"/>
      <c r="BI54" s="253"/>
      <c r="BJ54" s="253"/>
      <c r="BK54" s="253"/>
      <c r="BL54" s="253"/>
      <c r="BM54" s="253"/>
      <c r="BN54" s="253"/>
      <c r="BO54" s="253"/>
      <c r="BP54" s="253"/>
      <c r="BQ54" s="253"/>
      <c r="BR54" s="253"/>
      <c r="BS54" s="253"/>
      <c r="BT54" s="253"/>
      <c r="BU54" s="253"/>
      <c r="BV54" s="253"/>
      <c r="BW54" s="253"/>
      <c r="BX54" s="253"/>
      <c r="BY54" s="253"/>
      <c r="BZ54" s="253"/>
      <c r="CA54" s="253"/>
      <c r="CB54" s="253"/>
      <c r="CC54" s="253"/>
      <c r="CD54" s="253"/>
      <c r="CE54" s="253"/>
      <c r="CF54" s="253"/>
      <c r="CG54" s="253"/>
      <c r="CH54" s="253"/>
      <c r="CI54" s="253"/>
      <c r="CJ54" s="253"/>
    </row>
    <row r="55" spans="1:88" ht="19.5" customHeight="1">
      <c r="B55" s="254">
        <v>1</v>
      </c>
      <c r="C55" s="554" t="s">
        <v>214</v>
      </c>
      <c r="D55" s="552"/>
      <c r="E55" s="552"/>
      <c r="F55" s="552"/>
      <c r="G55" s="552"/>
      <c r="H55" s="552"/>
      <c r="I55" s="552"/>
      <c r="J55" s="552"/>
      <c r="K55" s="552"/>
      <c r="L55" s="552"/>
      <c r="M55" s="552"/>
      <c r="N55" s="552"/>
      <c r="O55" s="552"/>
      <c r="P55" s="552"/>
      <c r="Q55" s="552"/>
      <c r="R55" s="552"/>
      <c r="S55" s="552"/>
      <c r="T55" s="552"/>
      <c r="U55" s="552"/>
      <c r="V55" s="552"/>
      <c r="W55" s="552"/>
      <c r="X55" s="552"/>
      <c r="Y55" s="552"/>
      <c r="Z55" s="552"/>
      <c r="AA55" s="552"/>
      <c r="AB55" s="552"/>
      <c r="AC55" s="552"/>
      <c r="AD55" s="552"/>
      <c r="AE55" s="552"/>
      <c r="AF55" s="552"/>
      <c r="AG55" s="552"/>
      <c r="AH55" s="552"/>
      <c r="AI55" s="552"/>
      <c r="AJ55" s="553"/>
      <c r="AQ55" s="255"/>
      <c r="AR55" s="256"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57">
        <v>1</v>
      </c>
      <c r="BC55" s="258" t="s">
        <v>215</v>
      </c>
      <c r="BD55" s="258"/>
      <c r="BE55" s="258"/>
      <c r="BF55" s="258"/>
      <c r="BG55" s="258"/>
      <c r="BH55" s="258"/>
      <c r="BI55" s="258"/>
      <c r="BJ55" s="258"/>
      <c r="BK55" s="258"/>
      <c r="BL55" s="258"/>
      <c r="BM55" s="258"/>
      <c r="BN55" s="258"/>
      <c r="BO55" s="258"/>
      <c r="BP55" s="258"/>
      <c r="BQ55" s="258"/>
      <c r="BR55" s="258"/>
      <c r="BS55" s="258"/>
      <c r="BT55" s="258"/>
      <c r="BU55" s="258"/>
      <c r="BV55" s="258"/>
      <c r="BW55" s="258"/>
      <c r="BX55" s="258"/>
      <c r="BY55" s="258"/>
      <c r="BZ55" s="258"/>
      <c r="CA55" s="258"/>
      <c r="CB55" s="258"/>
      <c r="CC55" s="258"/>
      <c r="CD55" s="258"/>
      <c r="CE55" s="258"/>
      <c r="CF55" s="258"/>
      <c r="CG55" s="258"/>
      <c r="CH55" s="258"/>
      <c r="CI55" s="258"/>
      <c r="CJ55" s="258"/>
    </row>
    <row r="56" spans="1:88" ht="11.1" customHeight="1">
      <c r="B56" s="254">
        <v>2</v>
      </c>
      <c r="C56" s="552" t="s">
        <v>216</v>
      </c>
      <c r="D56" s="552"/>
      <c r="E56" s="552"/>
      <c r="F56" s="552"/>
      <c r="G56" s="552"/>
      <c r="H56" s="552"/>
      <c r="I56" s="552"/>
      <c r="J56" s="552"/>
      <c r="K56" s="552"/>
      <c r="L56" s="552"/>
      <c r="M56" s="552"/>
      <c r="N56" s="552"/>
      <c r="O56" s="552"/>
      <c r="P56" s="552"/>
      <c r="Q56" s="552"/>
      <c r="R56" s="552"/>
      <c r="S56" s="552"/>
      <c r="T56" s="552"/>
      <c r="U56" s="552"/>
      <c r="V56" s="552"/>
      <c r="W56" s="552"/>
      <c r="X56" s="552"/>
      <c r="Y56" s="552"/>
      <c r="Z56" s="552"/>
      <c r="AA56" s="552"/>
      <c r="AB56" s="552"/>
      <c r="AC56" s="552"/>
      <c r="AD56" s="552"/>
      <c r="AE56" s="552"/>
      <c r="AF56" s="552"/>
      <c r="AG56" s="552"/>
      <c r="AH56" s="552"/>
      <c r="AI56" s="552"/>
      <c r="AJ56" s="553"/>
      <c r="AQ56" s="255"/>
      <c r="AR56" s="256" t="str">
        <f t="shared" ref="AR56:AR77" si="0">C56</f>
        <v>如未附報價單，以SGS定價為主。If no quotation is attached, the SGS pricing shall prevail.</v>
      </c>
      <c r="BB56" s="257">
        <v>2</v>
      </c>
      <c r="BC56" s="258" t="s">
        <v>217</v>
      </c>
      <c r="BD56" s="258"/>
      <c r="BE56" s="258"/>
      <c r="BF56" s="258"/>
      <c r="BG56" s="258"/>
      <c r="BH56" s="258"/>
      <c r="BI56" s="258"/>
      <c r="BJ56" s="258"/>
      <c r="BK56" s="258"/>
      <c r="BL56" s="258"/>
      <c r="BM56" s="258"/>
      <c r="BN56" s="258"/>
      <c r="BO56" s="258"/>
      <c r="BP56" s="258"/>
      <c r="BQ56" s="258"/>
      <c r="BR56" s="258"/>
      <c r="BS56" s="258"/>
      <c r="BT56" s="258"/>
      <c r="BU56" s="258"/>
      <c r="BV56" s="258"/>
      <c r="BW56" s="258"/>
      <c r="BX56" s="258"/>
      <c r="BY56" s="258"/>
      <c r="BZ56" s="258"/>
      <c r="CA56" s="258"/>
      <c r="CB56" s="258"/>
      <c r="CC56" s="258"/>
      <c r="CD56" s="258"/>
      <c r="CE56" s="258"/>
      <c r="CF56" s="258"/>
      <c r="CG56" s="258"/>
      <c r="CH56" s="258"/>
      <c r="CI56" s="258"/>
      <c r="CJ56" s="258"/>
    </row>
    <row r="57" spans="1:88" ht="19.5" customHeight="1">
      <c r="B57" s="254">
        <v>3</v>
      </c>
      <c r="C57" s="552" t="s">
        <v>218</v>
      </c>
      <c r="D57" s="552"/>
      <c r="E57" s="552"/>
      <c r="F57" s="552"/>
      <c r="G57" s="552"/>
      <c r="H57" s="552"/>
      <c r="I57" s="552"/>
      <c r="J57" s="552"/>
      <c r="K57" s="552"/>
      <c r="L57" s="552"/>
      <c r="M57" s="552"/>
      <c r="N57" s="552"/>
      <c r="O57" s="552"/>
      <c r="P57" s="552"/>
      <c r="Q57" s="552"/>
      <c r="R57" s="552"/>
      <c r="S57" s="552"/>
      <c r="T57" s="552"/>
      <c r="U57" s="552"/>
      <c r="V57" s="552"/>
      <c r="W57" s="552"/>
      <c r="X57" s="552"/>
      <c r="Y57" s="552"/>
      <c r="Z57" s="552"/>
      <c r="AA57" s="552"/>
      <c r="AB57" s="552"/>
      <c r="AC57" s="552"/>
      <c r="AD57" s="552"/>
      <c r="AE57" s="552"/>
      <c r="AF57" s="552"/>
      <c r="AG57" s="552"/>
      <c r="AH57" s="552"/>
      <c r="AI57" s="552"/>
      <c r="AJ57" s="553"/>
      <c r="AQ57" s="255"/>
      <c r="AR57" s="256"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57">
        <v>3</v>
      </c>
      <c r="BC57" s="258" t="s">
        <v>219</v>
      </c>
      <c r="BD57" s="258"/>
      <c r="BE57" s="258"/>
      <c r="BF57" s="258"/>
      <c r="BG57" s="258"/>
      <c r="BH57" s="258"/>
      <c r="BI57" s="258"/>
      <c r="BJ57" s="258"/>
      <c r="BK57" s="258"/>
      <c r="BL57" s="258"/>
      <c r="BM57" s="258"/>
      <c r="BN57" s="258"/>
      <c r="BO57" s="258"/>
      <c r="BP57" s="258"/>
      <c r="BQ57" s="258"/>
      <c r="BR57" s="258"/>
      <c r="BS57" s="258"/>
      <c r="BT57" s="258"/>
      <c r="BU57" s="258"/>
      <c r="BV57" s="258"/>
      <c r="BW57" s="258"/>
      <c r="BX57" s="258"/>
      <c r="BY57" s="258"/>
      <c r="BZ57" s="258"/>
      <c r="CA57" s="258"/>
      <c r="CB57" s="258"/>
      <c r="CC57" s="258"/>
      <c r="CD57" s="258"/>
      <c r="CE57" s="258"/>
      <c r="CF57" s="258"/>
      <c r="CG57" s="258"/>
      <c r="CH57" s="258"/>
      <c r="CI57" s="258"/>
      <c r="CJ57" s="258"/>
    </row>
    <row r="58" spans="1:88" ht="12.75" customHeight="1">
      <c r="B58" s="254">
        <v>4</v>
      </c>
      <c r="C58" s="552" t="s">
        <v>220</v>
      </c>
      <c r="D58" s="552"/>
      <c r="E58" s="552"/>
      <c r="F58" s="552"/>
      <c r="G58" s="552"/>
      <c r="H58" s="552"/>
      <c r="I58" s="552"/>
      <c r="J58" s="552"/>
      <c r="K58" s="552"/>
      <c r="L58" s="552"/>
      <c r="M58" s="552"/>
      <c r="N58" s="552"/>
      <c r="O58" s="552"/>
      <c r="P58" s="552"/>
      <c r="Q58" s="552"/>
      <c r="R58" s="552"/>
      <c r="S58" s="552"/>
      <c r="T58" s="552"/>
      <c r="U58" s="552"/>
      <c r="V58" s="552"/>
      <c r="W58" s="552"/>
      <c r="X58" s="552"/>
      <c r="Y58" s="552"/>
      <c r="Z58" s="552"/>
      <c r="AA58" s="552"/>
      <c r="AB58" s="552"/>
      <c r="AC58" s="552"/>
      <c r="AD58" s="552"/>
      <c r="AE58" s="552"/>
      <c r="AF58" s="552"/>
      <c r="AG58" s="552"/>
      <c r="AH58" s="552"/>
      <c r="AI58" s="552"/>
      <c r="AJ58" s="553"/>
      <c r="AQ58" s="255"/>
      <c r="AR58" s="256" t="str">
        <f t="shared" si="0"/>
        <v>微生物參照衛生福利部公告方法檢驗；微生物不接受急件、特急件。Microorganism testing refers to International Standard or Official methods. Express and Urgent services are not available for microorganism testing.</v>
      </c>
      <c r="BB58" s="257">
        <v>4</v>
      </c>
      <c r="BC58" s="258" t="s">
        <v>221</v>
      </c>
      <c r="BD58" s="258"/>
      <c r="BE58" s="258"/>
      <c r="BF58" s="258"/>
      <c r="BG58" s="258"/>
      <c r="BH58" s="258"/>
      <c r="BI58" s="258"/>
      <c r="BJ58" s="258"/>
      <c r="BK58" s="258"/>
      <c r="BL58" s="258"/>
      <c r="BM58" s="258"/>
      <c r="BN58" s="258"/>
      <c r="BO58" s="258"/>
      <c r="BP58" s="258"/>
      <c r="BQ58" s="258"/>
      <c r="BR58" s="258"/>
      <c r="BS58" s="258"/>
      <c r="BT58" s="258"/>
      <c r="BU58" s="258"/>
      <c r="BV58" s="258"/>
      <c r="BW58" s="258"/>
      <c r="BX58" s="258"/>
      <c r="BY58" s="258"/>
      <c r="BZ58" s="258"/>
      <c r="CA58" s="258"/>
      <c r="CB58" s="258"/>
      <c r="CC58" s="258"/>
      <c r="CD58" s="258"/>
      <c r="CE58" s="258"/>
      <c r="CF58" s="258"/>
      <c r="CG58" s="258"/>
      <c r="CH58" s="258"/>
      <c r="CI58" s="258"/>
      <c r="CJ58" s="258"/>
    </row>
    <row r="59" spans="1:88" ht="54.75" customHeight="1">
      <c r="B59" s="254">
        <v>5</v>
      </c>
      <c r="C59" s="554" t="s">
        <v>222</v>
      </c>
      <c r="D59" s="552"/>
      <c r="E59" s="552"/>
      <c r="F59" s="552"/>
      <c r="G59" s="552"/>
      <c r="H59" s="552"/>
      <c r="I59" s="552"/>
      <c r="J59" s="552"/>
      <c r="K59" s="552"/>
      <c r="L59" s="552"/>
      <c r="M59" s="552"/>
      <c r="N59" s="552"/>
      <c r="O59" s="552"/>
      <c r="P59" s="552"/>
      <c r="Q59" s="552"/>
      <c r="R59" s="552"/>
      <c r="S59" s="552"/>
      <c r="T59" s="552"/>
      <c r="U59" s="552"/>
      <c r="V59" s="552"/>
      <c r="W59" s="552"/>
      <c r="X59" s="552"/>
      <c r="Y59" s="552"/>
      <c r="Z59" s="552"/>
      <c r="AA59" s="552"/>
      <c r="AB59" s="552"/>
      <c r="AC59" s="552"/>
      <c r="AD59" s="552"/>
      <c r="AE59" s="552"/>
      <c r="AF59" s="552"/>
      <c r="AG59" s="552"/>
      <c r="AH59" s="552"/>
      <c r="AI59" s="552"/>
      <c r="AJ59" s="553"/>
      <c r="AQ59" s="255"/>
      <c r="AR59" s="256"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57">
        <v>5</v>
      </c>
      <c r="BC59" s="258" t="s">
        <v>223</v>
      </c>
      <c r="BD59" s="258"/>
      <c r="BE59" s="258"/>
      <c r="BF59" s="258"/>
      <c r="BG59" s="258"/>
      <c r="BH59" s="258"/>
      <c r="BI59" s="258"/>
      <c r="BJ59" s="258"/>
      <c r="BK59" s="258"/>
      <c r="BL59" s="258"/>
      <c r="BM59" s="258"/>
      <c r="BN59" s="258"/>
      <c r="BO59" s="258"/>
      <c r="BP59" s="258"/>
      <c r="BQ59" s="258"/>
      <c r="BR59" s="258"/>
      <c r="BS59" s="258"/>
      <c r="BT59" s="258"/>
      <c r="BU59" s="258"/>
      <c r="BV59" s="258"/>
      <c r="BW59" s="258"/>
      <c r="BX59" s="258"/>
      <c r="BY59" s="258"/>
      <c r="BZ59" s="258"/>
      <c r="CA59" s="258"/>
      <c r="CB59" s="258"/>
      <c r="CC59" s="258"/>
      <c r="CD59" s="258"/>
      <c r="CE59" s="258"/>
      <c r="CF59" s="258"/>
      <c r="CG59" s="258"/>
      <c r="CH59" s="258"/>
      <c r="CI59" s="258"/>
      <c r="CJ59" s="258"/>
    </row>
    <row r="60" spans="1:88" ht="19.5" customHeight="1">
      <c r="B60" s="254">
        <v>6</v>
      </c>
      <c r="C60" s="552" t="s">
        <v>224</v>
      </c>
      <c r="D60" s="552"/>
      <c r="E60" s="552"/>
      <c r="F60" s="552"/>
      <c r="G60" s="552"/>
      <c r="H60" s="552"/>
      <c r="I60" s="552"/>
      <c r="J60" s="552"/>
      <c r="K60" s="552"/>
      <c r="L60" s="552"/>
      <c r="M60" s="552"/>
      <c r="N60" s="552"/>
      <c r="O60" s="552"/>
      <c r="P60" s="552"/>
      <c r="Q60" s="552"/>
      <c r="R60" s="552"/>
      <c r="S60" s="552"/>
      <c r="T60" s="552"/>
      <c r="U60" s="552"/>
      <c r="V60" s="552"/>
      <c r="W60" s="552"/>
      <c r="X60" s="552"/>
      <c r="Y60" s="552"/>
      <c r="Z60" s="552"/>
      <c r="AA60" s="552"/>
      <c r="AB60" s="552"/>
      <c r="AC60" s="552"/>
      <c r="AD60" s="552"/>
      <c r="AE60" s="552"/>
      <c r="AF60" s="552"/>
      <c r="AG60" s="552"/>
      <c r="AH60" s="552"/>
      <c r="AI60" s="552"/>
      <c r="AJ60" s="553"/>
      <c r="AQ60" s="255"/>
      <c r="AR60" s="256"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57">
        <v>6</v>
      </c>
      <c r="BC60" s="258" t="s">
        <v>225</v>
      </c>
      <c r="BD60" s="258"/>
      <c r="BE60" s="258"/>
      <c r="BF60" s="258"/>
      <c r="BG60" s="258"/>
      <c r="BH60" s="258"/>
      <c r="BI60" s="258"/>
      <c r="BJ60" s="258"/>
      <c r="BK60" s="258"/>
      <c r="BL60" s="258"/>
      <c r="BM60" s="258"/>
      <c r="BN60" s="258"/>
      <c r="BO60" s="258"/>
      <c r="BP60" s="258"/>
      <c r="BQ60" s="258"/>
      <c r="BR60" s="258"/>
      <c r="BS60" s="258"/>
      <c r="BT60" s="258"/>
      <c r="BU60" s="258"/>
      <c r="BV60" s="258"/>
      <c r="BW60" s="258"/>
      <c r="BX60" s="258"/>
      <c r="BY60" s="258"/>
      <c r="BZ60" s="258"/>
      <c r="CA60" s="258"/>
      <c r="CB60" s="258"/>
      <c r="CC60" s="258"/>
      <c r="CD60" s="258"/>
      <c r="CE60" s="258"/>
      <c r="CF60" s="258"/>
      <c r="CG60" s="258"/>
      <c r="CH60" s="258"/>
      <c r="CI60" s="258"/>
      <c r="CJ60" s="258"/>
    </row>
    <row r="61" spans="1:88" ht="19.5" customHeight="1">
      <c r="B61" s="254">
        <v>7</v>
      </c>
      <c r="C61" s="554" t="s">
        <v>226</v>
      </c>
      <c r="D61" s="552"/>
      <c r="E61" s="552"/>
      <c r="F61" s="552"/>
      <c r="G61" s="552"/>
      <c r="H61" s="552"/>
      <c r="I61" s="552"/>
      <c r="J61" s="552"/>
      <c r="K61" s="552"/>
      <c r="L61" s="552"/>
      <c r="M61" s="552"/>
      <c r="N61" s="552"/>
      <c r="O61" s="552"/>
      <c r="P61" s="552"/>
      <c r="Q61" s="552"/>
      <c r="R61" s="552"/>
      <c r="S61" s="552"/>
      <c r="T61" s="552"/>
      <c r="U61" s="552"/>
      <c r="V61" s="552"/>
      <c r="W61" s="552"/>
      <c r="X61" s="552"/>
      <c r="Y61" s="552"/>
      <c r="Z61" s="552"/>
      <c r="AA61" s="552"/>
      <c r="AB61" s="552"/>
      <c r="AC61" s="552"/>
      <c r="AD61" s="552"/>
      <c r="AE61" s="552"/>
      <c r="AF61" s="552"/>
      <c r="AG61" s="552"/>
      <c r="AH61" s="552"/>
      <c r="AI61" s="552"/>
      <c r="AJ61" s="553"/>
      <c r="AQ61" s="255"/>
      <c r="AR61" s="256"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57">
        <v>7</v>
      </c>
      <c r="BC61" s="258" t="s">
        <v>227</v>
      </c>
      <c r="BD61" s="258"/>
      <c r="BE61" s="258"/>
      <c r="BF61" s="258"/>
      <c r="BG61" s="258"/>
      <c r="BH61" s="258"/>
      <c r="BI61" s="258"/>
      <c r="BJ61" s="258"/>
      <c r="BK61" s="258"/>
      <c r="BL61" s="258"/>
      <c r="BM61" s="258"/>
      <c r="BN61" s="258"/>
      <c r="BO61" s="258"/>
      <c r="BP61" s="258"/>
      <c r="BQ61" s="258"/>
      <c r="BR61" s="258"/>
      <c r="BS61" s="258"/>
      <c r="BT61" s="258"/>
      <c r="BU61" s="258"/>
      <c r="BV61" s="258"/>
      <c r="BW61" s="258"/>
      <c r="BX61" s="258"/>
      <c r="BY61" s="258"/>
      <c r="BZ61" s="258"/>
      <c r="CA61" s="258"/>
      <c r="CB61" s="258"/>
      <c r="CC61" s="258"/>
      <c r="CD61" s="258"/>
      <c r="CE61" s="258"/>
      <c r="CF61" s="258"/>
      <c r="CG61" s="258"/>
      <c r="CH61" s="258"/>
      <c r="CI61" s="258"/>
      <c r="CJ61" s="258"/>
    </row>
    <row r="62" spans="1:88" ht="29.25" customHeight="1">
      <c r="B62" s="254">
        <v>8</v>
      </c>
      <c r="C62" s="552" t="s">
        <v>228</v>
      </c>
      <c r="D62" s="552"/>
      <c r="E62" s="552"/>
      <c r="F62" s="552"/>
      <c r="G62" s="552"/>
      <c r="H62" s="552"/>
      <c r="I62" s="552"/>
      <c r="J62" s="552"/>
      <c r="K62" s="552"/>
      <c r="L62" s="552"/>
      <c r="M62" s="552"/>
      <c r="N62" s="552"/>
      <c r="O62" s="552"/>
      <c r="P62" s="552"/>
      <c r="Q62" s="552"/>
      <c r="R62" s="552"/>
      <c r="S62" s="552"/>
      <c r="T62" s="552"/>
      <c r="U62" s="552"/>
      <c r="V62" s="552"/>
      <c r="W62" s="552"/>
      <c r="X62" s="552"/>
      <c r="Y62" s="552"/>
      <c r="Z62" s="552"/>
      <c r="AA62" s="552"/>
      <c r="AB62" s="552"/>
      <c r="AC62" s="552"/>
      <c r="AD62" s="552"/>
      <c r="AE62" s="552"/>
      <c r="AF62" s="552"/>
      <c r="AG62" s="552"/>
      <c r="AH62" s="552"/>
      <c r="AI62" s="552"/>
      <c r="AJ62" s="553"/>
      <c r="AQ62" s="255"/>
      <c r="AR62" s="256"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57">
        <v>8</v>
      </c>
      <c r="BC62" s="258" t="s">
        <v>229</v>
      </c>
      <c r="BD62" s="258"/>
      <c r="BE62" s="258"/>
      <c r="BF62" s="258"/>
      <c r="BG62" s="258"/>
      <c r="BH62" s="258"/>
      <c r="BI62" s="258"/>
      <c r="BJ62" s="258"/>
      <c r="BK62" s="258"/>
      <c r="BL62" s="258"/>
      <c r="BM62" s="258"/>
      <c r="BN62" s="258"/>
      <c r="BO62" s="258"/>
      <c r="BP62" s="258"/>
      <c r="BQ62" s="258"/>
      <c r="BR62" s="258"/>
      <c r="BS62" s="258"/>
      <c r="BT62" s="258"/>
      <c r="BU62" s="258"/>
      <c r="BV62" s="258"/>
      <c r="BW62" s="258"/>
      <c r="BX62" s="258"/>
      <c r="BY62" s="258"/>
      <c r="BZ62" s="258"/>
      <c r="CA62" s="258"/>
      <c r="CB62" s="258"/>
      <c r="CC62" s="258"/>
      <c r="CD62" s="258"/>
      <c r="CE62" s="258"/>
      <c r="CF62" s="258"/>
      <c r="CG62" s="258"/>
      <c r="CH62" s="258"/>
      <c r="CI62" s="258"/>
      <c r="CJ62" s="258"/>
    </row>
    <row r="63" spans="1:88" ht="29.25" customHeight="1">
      <c r="B63" s="254">
        <v>9</v>
      </c>
      <c r="C63" s="554" t="s">
        <v>230</v>
      </c>
      <c r="D63" s="552"/>
      <c r="E63" s="552"/>
      <c r="F63" s="552"/>
      <c r="G63" s="552"/>
      <c r="H63" s="552"/>
      <c r="I63" s="552"/>
      <c r="J63" s="552"/>
      <c r="K63" s="552"/>
      <c r="L63" s="552"/>
      <c r="M63" s="552"/>
      <c r="N63" s="552"/>
      <c r="O63" s="552"/>
      <c r="P63" s="552"/>
      <c r="Q63" s="552"/>
      <c r="R63" s="552"/>
      <c r="S63" s="552"/>
      <c r="T63" s="552"/>
      <c r="U63" s="552"/>
      <c r="V63" s="552"/>
      <c r="W63" s="552"/>
      <c r="X63" s="552"/>
      <c r="Y63" s="552"/>
      <c r="Z63" s="552"/>
      <c r="AA63" s="552"/>
      <c r="AB63" s="552"/>
      <c r="AC63" s="552"/>
      <c r="AD63" s="552"/>
      <c r="AE63" s="552"/>
      <c r="AF63" s="552"/>
      <c r="AG63" s="552"/>
      <c r="AH63" s="552"/>
      <c r="AI63" s="552"/>
      <c r="AJ63" s="553"/>
      <c r="AQ63" s="255"/>
      <c r="AR63" s="256"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57">
        <v>9</v>
      </c>
      <c r="BC63" s="258" t="s">
        <v>231</v>
      </c>
      <c r="BD63" s="258"/>
      <c r="BE63" s="258"/>
      <c r="BF63" s="258"/>
      <c r="BG63" s="258"/>
      <c r="BH63" s="258"/>
      <c r="BI63" s="258"/>
      <c r="BJ63" s="258"/>
      <c r="BK63" s="258"/>
      <c r="BL63" s="258"/>
      <c r="BM63" s="258"/>
      <c r="BN63" s="258"/>
      <c r="BO63" s="258"/>
      <c r="BP63" s="258"/>
      <c r="BQ63" s="258"/>
      <c r="BR63" s="258"/>
      <c r="BS63" s="258"/>
      <c r="BT63" s="258"/>
      <c r="BU63" s="258"/>
      <c r="BV63" s="258"/>
      <c r="BW63" s="258"/>
      <c r="BX63" s="258"/>
      <c r="BY63" s="258"/>
      <c r="BZ63" s="258"/>
      <c r="CA63" s="258"/>
      <c r="CB63" s="258"/>
      <c r="CC63" s="258"/>
      <c r="CD63" s="258"/>
      <c r="CE63" s="258"/>
      <c r="CF63" s="258"/>
      <c r="CG63" s="258"/>
      <c r="CH63" s="258"/>
      <c r="CI63" s="258"/>
      <c r="CJ63" s="258"/>
    </row>
    <row r="64" spans="1:88" ht="24.75">
      <c r="B64" s="254">
        <v>10</v>
      </c>
      <c r="C64" s="552" t="s">
        <v>232</v>
      </c>
      <c r="D64" s="552"/>
      <c r="E64" s="552"/>
      <c r="F64" s="552"/>
      <c r="G64" s="552"/>
      <c r="H64" s="552"/>
      <c r="I64" s="552"/>
      <c r="J64" s="552"/>
      <c r="K64" s="552"/>
      <c r="L64" s="552"/>
      <c r="M64" s="552"/>
      <c r="N64" s="552"/>
      <c r="O64" s="552"/>
      <c r="P64" s="552"/>
      <c r="Q64" s="552"/>
      <c r="R64" s="552"/>
      <c r="S64" s="552"/>
      <c r="T64" s="552"/>
      <c r="U64" s="552"/>
      <c r="V64" s="552"/>
      <c r="W64" s="552"/>
      <c r="X64" s="552"/>
      <c r="Y64" s="552"/>
      <c r="Z64" s="552"/>
      <c r="AA64" s="552"/>
      <c r="AB64" s="552"/>
      <c r="AC64" s="552"/>
      <c r="AD64" s="552"/>
      <c r="AE64" s="552"/>
      <c r="AF64" s="552"/>
      <c r="AG64" s="552"/>
      <c r="AH64" s="552"/>
      <c r="AI64" s="552"/>
      <c r="AJ64" s="553"/>
      <c r="AQ64" s="255"/>
      <c r="AR64" s="256"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57">
        <v>10</v>
      </c>
      <c r="BC64" s="258" t="s">
        <v>233</v>
      </c>
      <c r="BD64" s="258"/>
      <c r="BE64" s="258"/>
      <c r="BF64" s="258"/>
      <c r="BG64" s="258"/>
      <c r="BH64" s="258"/>
      <c r="BI64" s="258"/>
      <c r="BJ64" s="258"/>
      <c r="BK64" s="258"/>
      <c r="BL64" s="258"/>
      <c r="BM64" s="258"/>
      <c r="BN64" s="258"/>
      <c r="BO64" s="258"/>
      <c r="BP64" s="258"/>
      <c r="BQ64" s="258"/>
      <c r="BR64" s="258"/>
      <c r="BS64" s="258"/>
      <c r="BT64" s="258"/>
      <c r="BU64" s="258"/>
      <c r="BV64" s="258"/>
      <c r="BW64" s="258"/>
      <c r="BX64" s="258"/>
      <c r="BY64" s="258"/>
      <c r="BZ64" s="258"/>
      <c r="CA64" s="258"/>
      <c r="CB64" s="258"/>
      <c r="CC64" s="258"/>
      <c r="CD64" s="258"/>
      <c r="CE64" s="258"/>
      <c r="CF64" s="258"/>
      <c r="CG64" s="258"/>
      <c r="CH64" s="258"/>
      <c r="CI64" s="258"/>
      <c r="CJ64" s="258"/>
    </row>
    <row r="65" spans="2:88" ht="27" customHeight="1">
      <c r="B65" s="254">
        <v>11</v>
      </c>
      <c r="C65" s="552" t="s">
        <v>234</v>
      </c>
      <c r="D65" s="552"/>
      <c r="E65" s="552"/>
      <c r="F65" s="552"/>
      <c r="G65" s="552"/>
      <c r="H65" s="552"/>
      <c r="I65" s="552"/>
      <c r="J65" s="552"/>
      <c r="K65" s="552"/>
      <c r="L65" s="552"/>
      <c r="M65" s="552"/>
      <c r="N65" s="552"/>
      <c r="O65" s="552"/>
      <c r="P65" s="552"/>
      <c r="Q65" s="552"/>
      <c r="R65" s="552"/>
      <c r="S65" s="552"/>
      <c r="T65" s="552"/>
      <c r="U65" s="552"/>
      <c r="V65" s="552"/>
      <c r="W65" s="552"/>
      <c r="X65" s="552"/>
      <c r="Y65" s="552"/>
      <c r="Z65" s="552"/>
      <c r="AA65" s="552"/>
      <c r="AB65" s="552"/>
      <c r="AC65" s="552"/>
      <c r="AD65" s="552"/>
      <c r="AE65" s="552"/>
      <c r="AF65" s="552"/>
      <c r="AG65" s="552"/>
      <c r="AH65" s="552"/>
      <c r="AI65" s="552"/>
      <c r="AJ65" s="553"/>
      <c r="AQ65" s="255"/>
      <c r="AR65" s="256"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57">
        <v>11</v>
      </c>
      <c r="BC65" s="258" t="s">
        <v>235</v>
      </c>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row>
    <row r="66" spans="2:88" ht="27" customHeight="1">
      <c r="B66" s="254">
        <v>12</v>
      </c>
      <c r="C66" s="552" t="s">
        <v>236</v>
      </c>
      <c r="D66" s="552"/>
      <c r="E66" s="552"/>
      <c r="F66" s="552"/>
      <c r="G66" s="552"/>
      <c r="H66" s="552"/>
      <c r="I66" s="552"/>
      <c r="J66" s="552"/>
      <c r="K66" s="552"/>
      <c r="L66" s="552"/>
      <c r="M66" s="552"/>
      <c r="N66" s="552"/>
      <c r="O66" s="552"/>
      <c r="P66" s="552"/>
      <c r="Q66" s="552"/>
      <c r="R66" s="552"/>
      <c r="S66" s="552"/>
      <c r="T66" s="552"/>
      <c r="U66" s="552"/>
      <c r="V66" s="552"/>
      <c r="W66" s="552"/>
      <c r="X66" s="552"/>
      <c r="Y66" s="552"/>
      <c r="Z66" s="552"/>
      <c r="AA66" s="552"/>
      <c r="AB66" s="552"/>
      <c r="AC66" s="552"/>
      <c r="AD66" s="552"/>
      <c r="AE66" s="552"/>
      <c r="AF66" s="552"/>
      <c r="AG66" s="552"/>
      <c r="AH66" s="552"/>
      <c r="AI66" s="552"/>
      <c r="AJ66" s="553"/>
      <c r="AQ66" s="255"/>
      <c r="AR66" s="256"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57">
        <v>12</v>
      </c>
      <c r="BC66" s="258" t="s">
        <v>237</v>
      </c>
      <c r="BD66" s="258"/>
      <c r="BE66" s="258"/>
      <c r="BF66" s="258"/>
      <c r="BG66" s="258"/>
      <c r="BH66" s="258"/>
      <c r="BI66" s="258"/>
      <c r="BJ66" s="258"/>
      <c r="BK66" s="258"/>
      <c r="BL66" s="258"/>
      <c r="BM66" s="258"/>
      <c r="BN66" s="258"/>
      <c r="BO66" s="258"/>
      <c r="BP66" s="258"/>
      <c r="BQ66" s="258"/>
      <c r="BR66" s="258"/>
      <c r="BS66" s="258"/>
      <c r="BT66" s="258"/>
      <c r="BU66" s="258"/>
      <c r="BV66" s="258"/>
      <c r="BW66" s="258"/>
      <c r="BX66" s="258"/>
      <c r="BY66" s="258"/>
      <c r="BZ66" s="258"/>
      <c r="CA66" s="258"/>
      <c r="CB66" s="258"/>
      <c r="CC66" s="258"/>
      <c r="CD66" s="258"/>
      <c r="CE66" s="258"/>
      <c r="CF66" s="258"/>
      <c r="CG66" s="258"/>
      <c r="CH66" s="258"/>
      <c r="CI66" s="258"/>
      <c r="CJ66" s="258"/>
    </row>
    <row r="67" spans="2:88" ht="11.25" customHeight="1">
      <c r="B67" s="254">
        <v>13</v>
      </c>
      <c r="C67" s="552" t="s">
        <v>238</v>
      </c>
      <c r="D67" s="552"/>
      <c r="E67" s="552"/>
      <c r="F67" s="552"/>
      <c r="G67" s="552"/>
      <c r="H67" s="552"/>
      <c r="I67" s="552"/>
      <c r="J67" s="552"/>
      <c r="K67" s="552"/>
      <c r="L67" s="552"/>
      <c r="M67" s="552"/>
      <c r="N67" s="552"/>
      <c r="O67" s="552"/>
      <c r="P67" s="552"/>
      <c r="Q67" s="552"/>
      <c r="R67" s="552"/>
      <c r="S67" s="552"/>
      <c r="T67" s="552"/>
      <c r="U67" s="552"/>
      <c r="V67" s="552"/>
      <c r="W67" s="552"/>
      <c r="X67" s="552"/>
      <c r="Y67" s="552"/>
      <c r="Z67" s="552"/>
      <c r="AA67" s="552"/>
      <c r="AB67" s="552"/>
      <c r="AC67" s="552"/>
      <c r="AD67" s="552"/>
      <c r="AE67" s="552"/>
      <c r="AF67" s="552"/>
      <c r="AG67" s="552"/>
      <c r="AH67" s="552"/>
      <c r="AI67" s="552"/>
      <c r="AJ67" s="553"/>
      <c r="AQ67" s="255"/>
      <c r="AR67" s="256" t="str">
        <f t="shared" si="0"/>
        <v xml:space="preserve">本實驗室不於報告中提供符合性聲明與量測不確定度。We do not provide a compliance statement and uncertainty in the report. </v>
      </c>
      <c r="BB67" s="257">
        <v>13</v>
      </c>
      <c r="BC67" s="258" t="s">
        <v>239</v>
      </c>
      <c r="BD67" s="258"/>
      <c r="BE67" s="258"/>
      <c r="BF67" s="258"/>
      <c r="BG67" s="258"/>
      <c r="BH67" s="258"/>
      <c r="BI67" s="258"/>
      <c r="BJ67" s="258"/>
      <c r="BK67" s="258"/>
      <c r="BL67" s="258"/>
      <c r="BM67" s="258"/>
      <c r="BN67" s="258"/>
      <c r="BO67" s="258"/>
      <c r="BP67" s="258"/>
      <c r="BQ67" s="258"/>
      <c r="BR67" s="258"/>
      <c r="BS67" s="258"/>
      <c r="BT67" s="258"/>
      <c r="BU67" s="258"/>
      <c r="BV67" s="258"/>
      <c r="BW67" s="258"/>
      <c r="BX67" s="258"/>
      <c r="BY67" s="258"/>
      <c r="BZ67" s="258"/>
      <c r="CA67" s="258"/>
      <c r="CB67" s="258"/>
      <c r="CC67" s="258"/>
      <c r="CD67" s="258"/>
      <c r="CE67" s="258"/>
      <c r="CF67" s="258"/>
      <c r="CG67" s="258"/>
      <c r="CH67" s="258"/>
      <c r="CI67" s="258"/>
      <c r="CJ67" s="258"/>
    </row>
    <row r="68" spans="2:88" ht="18" customHeight="1">
      <c r="B68" s="254">
        <v>14</v>
      </c>
      <c r="C68" s="554" t="s">
        <v>240</v>
      </c>
      <c r="D68" s="552"/>
      <c r="E68" s="552"/>
      <c r="F68" s="552"/>
      <c r="G68" s="552"/>
      <c r="H68" s="552"/>
      <c r="I68" s="552"/>
      <c r="J68" s="552"/>
      <c r="K68" s="552"/>
      <c r="L68" s="552"/>
      <c r="M68" s="552"/>
      <c r="N68" s="552"/>
      <c r="O68" s="552"/>
      <c r="P68" s="552"/>
      <c r="Q68" s="552"/>
      <c r="R68" s="552"/>
      <c r="S68" s="552"/>
      <c r="T68" s="552"/>
      <c r="U68" s="552"/>
      <c r="V68" s="552"/>
      <c r="W68" s="552"/>
      <c r="X68" s="552"/>
      <c r="Y68" s="552"/>
      <c r="Z68" s="552"/>
      <c r="AA68" s="552"/>
      <c r="AB68" s="552"/>
      <c r="AC68" s="552"/>
      <c r="AD68" s="552"/>
      <c r="AE68" s="552"/>
      <c r="AF68" s="552"/>
      <c r="AG68" s="552"/>
      <c r="AH68" s="552"/>
      <c r="AI68" s="552"/>
      <c r="AJ68" s="553"/>
      <c r="AQ68" s="255"/>
      <c r="AR68" s="256"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57">
        <v>14</v>
      </c>
      <c r="BC68" s="258" t="s">
        <v>241</v>
      </c>
      <c r="BD68" s="258"/>
      <c r="BE68" s="258"/>
      <c r="BF68" s="258"/>
      <c r="BG68" s="258"/>
      <c r="BH68" s="258"/>
      <c r="BI68" s="258"/>
      <c r="BJ68" s="258"/>
      <c r="BK68" s="258"/>
      <c r="BL68" s="258"/>
      <c r="BM68" s="258"/>
      <c r="BN68" s="258"/>
      <c r="BO68" s="258"/>
      <c r="BP68" s="258"/>
      <c r="BQ68" s="258"/>
      <c r="BR68" s="258"/>
      <c r="BS68" s="258"/>
      <c r="BT68" s="258"/>
      <c r="BU68" s="258"/>
      <c r="BV68" s="258"/>
      <c r="BW68" s="258"/>
      <c r="BX68" s="258"/>
      <c r="BY68" s="258"/>
      <c r="BZ68" s="258"/>
      <c r="CA68" s="258"/>
      <c r="CB68" s="258"/>
      <c r="CC68" s="258"/>
      <c r="CD68" s="258"/>
      <c r="CE68" s="258"/>
      <c r="CF68" s="258"/>
      <c r="CG68" s="258"/>
      <c r="CH68" s="258"/>
      <c r="CI68" s="258"/>
      <c r="CJ68" s="258"/>
    </row>
    <row r="69" spans="2:88" ht="18" customHeight="1">
      <c r="B69" s="254">
        <v>15</v>
      </c>
      <c r="C69" s="552" t="s">
        <v>242</v>
      </c>
      <c r="D69" s="552"/>
      <c r="E69" s="552"/>
      <c r="F69" s="552"/>
      <c r="G69" s="552"/>
      <c r="H69" s="552"/>
      <c r="I69" s="552"/>
      <c r="J69" s="552"/>
      <c r="K69" s="552"/>
      <c r="L69" s="552"/>
      <c r="M69" s="552"/>
      <c r="N69" s="552"/>
      <c r="O69" s="552"/>
      <c r="P69" s="552"/>
      <c r="Q69" s="552"/>
      <c r="R69" s="552"/>
      <c r="S69" s="552"/>
      <c r="T69" s="552"/>
      <c r="U69" s="552"/>
      <c r="V69" s="552"/>
      <c r="W69" s="552"/>
      <c r="X69" s="552"/>
      <c r="Y69" s="552"/>
      <c r="Z69" s="552"/>
      <c r="AA69" s="552"/>
      <c r="AB69" s="552"/>
      <c r="AC69" s="552"/>
      <c r="AD69" s="552"/>
      <c r="AE69" s="552"/>
      <c r="AF69" s="552"/>
      <c r="AG69" s="552"/>
      <c r="AH69" s="552"/>
      <c r="AI69" s="552"/>
      <c r="AJ69" s="553"/>
      <c r="AQ69" s="255"/>
      <c r="AR69" s="256"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57">
        <v>15</v>
      </c>
      <c r="BC69" s="258" t="s">
        <v>243</v>
      </c>
      <c r="BD69" s="258"/>
      <c r="BE69" s="258"/>
      <c r="BF69" s="258"/>
      <c r="BG69" s="258"/>
      <c r="BH69" s="258"/>
      <c r="BI69" s="258"/>
      <c r="BJ69" s="258"/>
      <c r="BK69" s="258"/>
      <c r="BL69" s="258"/>
      <c r="BM69" s="258"/>
      <c r="BN69" s="258"/>
      <c r="BO69" s="258"/>
      <c r="BP69" s="258"/>
      <c r="BQ69" s="258"/>
      <c r="BR69" s="258"/>
      <c r="BS69" s="258"/>
      <c r="BT69" s="258"/>
      <c r="BU69" s="258"/>
      <c r="BV69" s="258"/>
      <c r="BW69" s="258"/>
      <c r="BX69" s="258"/>
      <c r="BY69" s="258"/>
      <c r="BZ69" s="258"/>
      <c r="CA69" s="258"/>
      <c r="CB69" s="258"/>
      <c r="CC69" s="258"/>
      <c r="CD69" s="258"/>
      <c r="CE69" s="258"/>
      <c r="CF69" s="258"/>
      <c r="CG69" s="258"/>
      <c r="CH69" s="258"/>
      <c r="CI69" s="258"/>
      <c r="CJ69" s="258"/>
    </row>
    <row r="70" spans="2:88" ht="29.25" customHeight="1">
      <c r="B70" s="254">
        <v>16</v>
      </c>
      <c r="C70" s="552" t="s">
        <v>244</v>
      </c>
      <c r="D70" s="552"/>
      <c r="E70" s="552"/>
      <c r="F70" s="552"/>
      <c r="G70" s="552"/>
      <c r="H70" s="552"/>
      <c r="I70" s="552"/>
      <c r="J70" s="552"/>
      <c r="K70" s="552"/>
      <c r="L70" s="552"/>
      <c r="M70" s="552"/>
      <c r="N70" s="552"/>
      <c r="O70" s="552"/>
      <c r="P70" s="552"/>
      <c r="Q70" s="552"/>
      <c r="R70" s="552"/>
      <c r="S70" s="552"/>
      <c r="T70" s="552"/>
      <c r="U70" s="552"/>
      <c r="V70" s="552"/>
      <c r="W70" s="552"/>
      <c r="X70" s="552"/>
      <c r="Y70" s="552"/>
      <c r="Z70" s="552"/>
      <c r="AA70" s="552"/>
      <c r="AB70" s="552"/>
      <c r="AC70" s="552"/>
      <c r="AD70" s="552"/>
      <c r="AE70" s="552"/>
      <c r="AF70" s="552"/>
      <c r="AG70" s="552"/>
      <c r="AH70" s="552"/>
      <c r="AI70" s="552"/>
      <c r="AJ70" s="553"/>
      <c r="AQ70" s="255"/>
      <c r="AR70" s="256"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57">
        <v>16</v>
      </c>
      <c r="BC70" s="258" t="s">
        <v>245</v>
      </c>
      <c r="BD70" s="258"/>
      <c r="BE70" s="258"/>
      <c r="BF70" s="258"/>
      <c r="BG70" s="258"/>
      <c r="BH70" s="258"/>
      <c r="BI70" s="258"/>
      <c r="BJ70" s="258"/>
      <c r="BK70" s="258"/>
      <c r="BL70" s="258"/>
      <c r="BM70" s="258"/>
      <c r="BN70" s="258"/>
      <c r="BO70" s="258"/>
      <c r="BP70" s="258"/>
      <c r="BQ70" s="258"/>
      <c r="BR70" s="258"/>
      <c r="BS70" s="258"/>
      <c r="BT70" s="258"/>
      <c r="BU70" s="258"/>
      <c r="BV70" s="258"/>
      <c r="BW70" s="258"/>
      <c r="BX70" s="258"/>
      <c r="BY70" s="258"/>
      <c r="BZ70" s="258"/>
      <c r="CA70" s="258"/>
      <c r="CB70" s="258"/>
      <c r="CC70" s="258"/>
      <c r="CD70" s="258"/>
      <c r="CE70" s="258"/>
      <c r="CF70" s="258"/>
      <c r="CG70" s="258"/>
      <c r="CH70" s="258"/>
      <c r="CI70" s="258"/>
      <c r="CJ70" s="258"/>
    </row>
    <row r="71" spans="2:88" ht="36" customHeight="1">
      <c r="B71" s="254">
        <v>17</v>
      </c>
      <c r="C71" s="552" t="s">
        <v>246</v>
      </c>
      <c r="D71" s="552"/>
      <c r="E71" s="552"/>
      <c r="F71" s="552"/>
      <c r="G71" s="552"/>
      <c r="H71" s="552"/>
      <c r="I71" s="552"/>
      <c r="J71" s="552"/>
      <c r="K71" s="552"/>
      <c r="L71" s="552"/>
      <c r="M71" s="552"/>
      <c r="N71" s="552"/>
      <c r="O71" s="552"/>
      <c r="P71" s="552"/>
      <c r="Q71" s="552"/>
      <c r="R71" s="552"/>
      <c r="S71" s="552"/>
      <c r="T71" s="552"/>
      <c r="U71" s="552"/>
      <c r="V71" s="552"/>
      <c r="W71" s="552"/>
      <c r="X71" s="552"/>
      <c r="Y71" s="552"/>
      <c r="Z71" s="552"/>
      <c r="AA71" s="552"/>
      <c r="AB71" s="552"/>
      <c r="AC71" s="552"/>
      <c r="AD71" s="552"/>
      <c r="AE71" s="552"/>
      <c r="AF71" s="552"/>
      <c r="AG71" s="552"/>
      <c r="AH71" s="552"/>
      <c r="AI71" s="552"/>
      <c r="AJ71" s="553"/>
      <c r="AQ71" s="255"/>
      <c r="AR71" s="256"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57">
        <v>17</v>
      </c>
      <c r="BC71" s="258" t="s">
        <v>247</v>
      </c>
      <c r="BD71" s="258"/>
      <c r="BE71" s="258"/>
      <c r="BF71" s="258"/>
      <c r="BG71" s="258"/>
      <c r="BH71" s="258"/>
      <c r="BI71" s="258"/>
      <c r="BJ71" s="258"/>
      <c r="BK71" s="258"/>
      <c r="BL71" s="258"/>
      <c r="BM71" s="258"/>
      <c r="BN71" s="258"/>
      <c r="BO71" s="258"/>
      <c r="BP71" s="258"/>
      <c r="BQ71" s="258"/>
      <c r="BR71" s="258"/>
      <c r="BS71" s="258"/>
      <c r="BT71" s="258"/>
      <c r="BU71" s="258"/>
      <c r="BV71" s="258"/>
      <c r="BW71" s="258"/>
      <c r="BX71" s="258"/>
      <c r="BY71" s="258"/>
      <c r="BZ71" s="258"/>
      <c r="CA71" s="258"/>
      <c r="CB71" s="258"/>
      <c r="CC71" s="258"/>
      <c r="CD71" s="258"/>
      <c r="CE71" s="258"/>
      <c r="CF71" s="258"/>
      <c r="CG71" s="258"/>
      <c r="CH71" s="258"/>
      <c r="CI71" s="258"/>
      <c r="CJ71" s="258"/>
    </row>
    <row r="72" spans="2:88" ht="21" customHeight="1">
      <c r="B72" s="254">
        <v>18</v>
      </c>
      <c r="C72" s="554" t="s">
        <v>248</v>
      </c>
      <c r="D72" s="552"/>
      <c r="E72" s="552"/>
      <c r="F72" s="552"/>
      <c r="G72" s="552"/>
      <c r="H72" s="552"/>
      <c r="I72" s="552"/>
      <c r="J72" s="552"/>
      <c r="K72" s="552"/>
      <c r="L72" s="552"/>
      <c r="M72" s="552"/>
      <c r="N72" s="552"/>
      <c r="O72" s="552"/>
      <c r="P72" s="552"/>
      <c r="Q72" s="552"/>
      <c r="R72" s="552"/>
      <c r="S72" s="552"/>
      <c r="T72" s="552"/>
      <c r="U72" s="552"/>
      <c r="V72" s="552"/>
      <c r="W72" s="552"/>
      <c r="X72" s="552"/>
      <c r="Y72" s="552"/>
      <c r="Z72" s="552"/>
      <c r="AA72" s="552"/>
      <c r="AB72" s="552"/>
      <c r="AC72" s="552"/>
      <c r="AD72" s="552"/>
      <c r="AE72" s="552"/>
      <c r="AF72" s="552"/>
      <c r="AG72" s="552"/>
      <c r="AH72" s="552"/>
      <c r="AI72" s="552"/>
      <c r="AJ72" s="553"/>
      <c r="AQ72" s="255"/>
      <c r="AR72" s="256"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57">
        <v>18</v>
      </c>
      <c r="BC72" s="258" t="s">
        <v>249</v>
      </c>
      <c r="BD72" s="258"/>
      <c r="BE72" s="258"/>
      <c r="BF72" s="258"/>
      <c r="BG72" s="258"/>
      <c r="BH72" s="258"/>
      <c r="BI72" s="258"/>
      <c r="BJ72" s="258"/>
      <c r="BK72" s="258"/>
      <c r="BL72" s="258"/>
      <c r="BM72" s="258"/>
      <c r="BN72" s="258"/>
      <c r="BO72" s="258"/>
      <c r="BP72" s="258"/>
      <c r="BQ72" s="258"/>
      <c r="BR72" s="258"/>
      <c r="BS72" s="258"/>
      <c r="BT72" s="258"/>
      <c r="BU72" s="258"/>
      <c r="BV72" s="258"/>
      <c r="BW72" s="258"/>
      <c r="BX72" s="258"/>
      <c r="BY72" s="258"/>
      <c r="BZ72" s="258"/>
      <c r="CA72" s="258"/>
      <c r="CB72" s="258"/>
      <c r="CC72" s="258"/>
      <c r="CD72" s="258"/>
      <c r="CE72" s="258"/>
      <c r="CF72" s="258"/>
      <c r="CG72" s="258"/>
      <c r="CH72" s="258"/>
      <c r="CI72" s="258"/>
      <c r="CJ72" s="258"/>
    </row>
    <row r="73" spans="2:88" ht="29.25" customHeight="1">
      <c r="B73" s="254">
        <v>19</v>
      </c>
      <c r="C73" s="552" t="s">
        <v>250</v>
      </c>
      <c r="D73" s="552"/>
      <c r="E73" s="552"/>
      <c r="F73" s="552"/>
      <c r="G73" s="552"/>
      <c r="H73" s="552"/>
      <c r="I73" s="552"/>
      <c r="J73" s="552"/>
      <c r="K73" s="552"/>
      <c r="L73" s="552"/>
      <c r="M73" s="552"/>
      <c r="N73" s="552"/>
      <c r="O73" s="552"/>
      <c r="P73" s="552"/>
      <c r="Q73" s="552"/>
      <c r="R73" s="552"/>
      <c r="S73" s="552"/>
      <c r="T73" s="552"/>
      <c r="U73" s="552"/>
      <c r="V73" s="552"/>
      <c r="W73" s="552"/>
      <c r="X73" s="552"/>
      <c r="Y73" s="552"/>
      <c r="Z73" s="552"/>
      <c r="AA73" s="552"/>
      <c r="AB73" s="552"/>
      <c r="AC73" s="552"/>
      <c r="AD73" s="552"/>
      <c r="AE73" s="552"/>
      <c r="AF73" s="552"/>
      <c r="AG73" s="552"/>
      <c r="AH73" s="552"/>
      <c r="AI73" s="552"/>
      <c r="AJ73" s="553"/>
      <c r="AQ73" s="255"/>
      <c r="AR73" s="256"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57">
        <v>19</v>
      </c>
      <c r="BC73" s="258" t="s">
        <v>251</v>
      </c>
      <c r="BD73" s="258"/>
      <c r="BE73" s="258"/>
      <c r="BF73" s="258"/>
      <c r="BG73" s="258"/>
      <c r="BH73" s="258"/>
      <c r="BI73" s="258"/>
      <c r="BJ73" s="258"/>
      <c r="BK73" s="258"/>
      <c r="BL73" s="258"/>
      <c r="BM73" s="258"/>
      <c r="BN73" s="258"/>
      <c r="BO73" s="258"/>
      <c r="BP73" s="258"/>
      <c r="BQ73" s="258"/>
      <c r="BR73" s="258"/>
      <c r="BS73" s="258"/>
      <c r="BT73" s="258"/>
      <c r="BU73" s="258"/>
      <c r="BV73" s="258"/>
      <c r="BW73" s="258"/>
      <c r="BX73" s="258"/>
      <c r="BY73" s="258"/>
      <c r="BZ73" s="258"/>
      <c r="CA73" s="258"/>
      <c r="CB73" s="258"/>
      <c r="CC73" s="258"/>
      <c r="CD73" s="258"/>
      <c r="CE73" s="258"/>
      <c r="CF73" s="258"/>
      <c r="CG73" s="258"/>
      <c r="CH73" s="258"/>
      <c r="CI73" s="258"/>
      <c r="CJ73" s="258"/>
    </row>
    <row r="74" spans="2:88" ht="26.25" customHeight="1">
      <c r="B74" s="254">
        <v>20</v>
      </c>
      <c r="C74" s="565" t="s">
        <v>252</v>
      </c>
      <c r="D74" s="565"/>
      <c r="E74" s="565"/>
      <c r="F74" s="565"/>
      <c r="G74" s="565"/>
      <c r="H74" s="565"/>
      <c r="I74" s="565"/>
      <c r="J74" s="565"/>
      <c r="K74" s="565"/>
      <c r="L74" s="565"/>
      <c r="M74" s="565"/>
      <c r="N74" s="565"/>
      <c r="O74" s="565"/>
      <c r="P74" s="565"/>
      <c r="Q74" s="565"/>
      <c r="R74" s="565"/>
      <c r="S74" s="565"/>
      <c r="T74" s="565"/>
      <c r="U74" s="565"/>
      <c r="V74" s="565"/>
      <c r="W74" s="565"/>
      <c r="X74" s="565"/>
      <c r="Y74" s="565"/>
      <c r="Z74" s="565"/>
      <c r="AA74" s="565"/>
      <c r="AB74" s="565"/>
      <c r="AC74" s="565"/>
      <c r="AD74" s="565"/>
      <c r="AE74" s="565"/>
      <c r="AF74" s="565"/>
      <c r="AG74" s="566"/>
      <c r="AH74" s="566"/>
      <c r="AI74" s="566"/>
      <c r="AJ74" s="567"/>
      <c r="AQ74" s="255"/>
      <c r="AR74" s="256"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57">
        <v>20</v>
      </c>
      <c r="BC74" s="259" t="s">
        <v>253</v>
      </c>
      <c r="BD74" s="259"/>
      <c r="BE74" s="259"/>
      <c r="BF74" s="259"/>
      <c r="BG74" s="259"/>
      <c r="BH74" s="259"/>
      <c r="BI74" s="259"/>
      <c r="BJ74" s="259"/>
      <c r="BK74" s="259"/>
      <c r="BL74" s="259"/>
      <c r="BM74" s="259"/>
      <c r="BN74" s="259"/>
      <c r="BO74" s="259"/>
      <c r="BP74" s="259"/>
      <c r="BQ74" s="259"/>
      <c r="BR74" s="259"/>
      <c r="BS74" s="259"/>
      <c r="BT74" s="259"/>
      <c r="BU74" s="259"/>
      <c r="BV74" s="259"/>
      <c r="BW74" s="259"/>
      <c r="BX74" s="259"/>
      <c r="BY74" s="259"/>
      <c r="BZ74" s="259"/>
      <c r="CA74" s="259"/>
      <c r="CB74" s="259"/>
      <c r="CC74" s="259"/>
      <c r="CD74" s="259"/>
      <c r="CE74" s="259"/>
      <c r="CF74" s="259"/>
      <c r="CG74" s="258"/>
      <c r="CH74" s="258"/>
      <c r="CI74" s="258"/>
      <c r="CJ74" s="258"/>
    </row>
    <row r="75" spans="2:88" ht="17.25" customHeight="1">
      <c r="B75" s="254">
        <v>21</v>
      </c>
      <c r="C75" s="554" t="s">
        <v>254</v>
      </c>
      <c r="D75" s="552"/>
      <c r="E75" s="552"/>
      <c r="F75" s="552"/>
      <c r="G75" s="552"/>
      <c r="H75" s="552"/>
      <c r="I75" s="552"/>
      <c r="J75" s="552"/>
      <c r="K75" s="552"/>
      <c r="L75" s="552"/>
      <c r="M75" s="552"/>
      <c r="N75" s="552"/>
      <c r="O75" s="552"/>
      <c r="P75" s="552"/>
      <c r="Q75" s="552"/>
      <c r="R75" s="552"/>
      <c r="S75" s="552"/>
      <c r="T75" s="552"/>
      <c r="U75" s="552"/>
      <c r="V75" s="552"/>
      <c r="W75" s="552"/>
      <c r="X75" s="552"/>
      <c r="Y75" s="552"/>
      <c r="Z75" s="552"/>
      <c r="AA75" s="552"/>
      <c r="AB75" s="552"/>
      <c r="AC75" s="552"/>
      <c r="AD75" s="552"/>
      <c r="AE75" s="552"/>
      <c r="AF75" s="552"/>
      <c r="AG75" s="552"/>
      <c r="AH75" s="552"/>
      <c r="AI75" s="552"/>
      <c r="AJ75" s="553"/>
      <c r="AQ75" s="255"/>
      <c r="AR75" s="256"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57">
        <v>21</v>
      </c>
      <c r="BC75" s="258" t="s">
        <v>255</v>
      </c>
      <c r="BD75" s="258"/>
      <c r="BE75" s="258"/>
      <c r="BF75" s="258"/>
      <c r="BG75" s="258"/>
      <c r="BH75" s="258"/>
      <c r="BI75" s="258"/>
      <c r="BJ75" s="258"/>
      <c r="BK75" s="258"/>
      <c r="BL75" s="258"/>
      <c r="BM75" s="258"/>
      <c r="BN75" s="258"/>
      <c r="BO75" s="258"/>
      <c r="BP75" s="258"/>
      <c r="BQ75" s="258"/>
      <c r="BR75" s="258"/>
      <c r="BS75" s="258"/>
      <c r="BT75" s="258"/>
      <c r="BU75" s="258"/>
      <c r="BV75" s="258"/>
      <c r="BW75" s="258"/>
      <c r="BX75" s="258"/>
      <c r="BY75" s="258"/>
      <c r="BZ75" s="258"/>
      <c r="CA75" s="258"/>
      <c r="CB75" s="258"/>
      <c r="CC75" s="258"/>
      <c r="CD75" s="258"/>
      <c r="CE75" s="258"/>
      <c r="CF75" s="258"/>
      <c r="CG75" s="258"/>
      <c r="CH75" s="258"/>
      <c r="CI75" s="258"/>
      <c r="CJ75" s="258"/>
    </row>
    <row r="76" spans="2:88" ht="19.5" customHeight="1">
      <c r="B76" s="254">
        <v>22</v>
      </c>
      <c r="C76" s="554" t="s">
        <v>256</v>
      </c>
      <c r="D76" s="552"/>
      <c r="E76" s="552"/>
      <c r="F76" s="552"/>
      <c r="G76" s="552"/>
      <c r="H76" s="552"/>
      <c r="I76" s="552"/>
      <c r="J76" s="552"/>
      <c r="K76" s="552"/>
      <c r="L76" s="552"/>
      <c r="M76" s="552"/>
      <c r="N76" s="552"/>
      <c r="O76" s="552"/>
      <c r="P76" s="552"/>
      <c r="Q76" s="552"/>
      <c r="R76" s="552"/>
      <c r="S76" s="552"/>
      <c r="T76" s="552"/>
      <c r="U76" s="552"/>
      <c r="V76" s="552"/>
      <c r="W76" s="552"/>
      <c r="X76" s="552"/>
      <c r="Y76" s="552"/>
      <c r="Z76" s="552"/>
      <c r="AA76" s="552"/>
      <c r="AB76" s="552"/>
      <c r="AC76" s="552"/>
      <c r="AD76" s="552"/>
      <c r="AE76" s="552"/>
      <c r="AF76" s="552"/>
      <c r="AG76" s="552"/>
      <c r="AH76" s="552"/>
      <c r="AI76" s="552"/>
      <c r="AJ76" s="553"/>
      <c r="AQ76" s="255"/>
      <c r="AR76" s="256"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57">
        <v>22</v>
      </c>
      <c r="BC76" s="258" t="s">
        <v>257</v>
      </c>
      <c r="BD76" s="258"/>
      <c r="BE76" s="258"/>
      <c r="BF76" s="258"/>
      <c r="BG76" s="258"/>
      <c r="BH76" s="258"/>
      <c r="BI76" s="258"/>
      <c r="BJ76" s="258"/>
      <c r="BK76" s="258"/>
      <c r="BL76" s="258"/>
      <c r="BM76" s="258"/>
      <c r="BN76" s="258"/>
      <c r="BO76" s="258"/>
      <c r="BP76" s="258"/>
      <c r="BQ76" s="258"/>
      <c r="BR76" s="258"/>
      <c r="BS76" s="258"/>
      <c r="BT76" s="258"/>
      <c r="BU76" s="258"/>
      <c r="BV76" s="258"/>
      <c r="BW76" s="258"/>
      <c r="BX76" s="258"/>
      <c r="BY76" s="258"/>
      <c r="BZ76" s="258"/>
      <c r="CA76" s="258"/>
      <c r="CB76" s="258"/>
      <c r="CC76" s="258"/>
      <c r="CD76" s="258"/>
      <c r="CE76" s="258"/>
      <c r="CF76" s="258"/>
      <c r="CG76" s="258"/>
      <c r="CH76" s="258"/>
      <c r="CI76" s="258"/>
      <c r="CJ76" s="258"/>
    </row>
    <row r="77" spans="2:88" ht="19.5" customHeight="1">
      <c r="B77" s="254">
        <v>23</v>
      </c>
      <c r="C77" s="552" t="s">
        <v>258</v>
      </c>
      <c r="D77" s="552"/>
      <c r="E77" s="552"/>
      <c r="F77" s="552"/>
      <c r="G77" s="552"/>
      <c r="H77" s="552"/>
      <c r="I77" s="552"/>
      <c r="J77" s="552"/>
      <c r="K77" s="552"/>
      <c r="L77" s="552"/>
      <c r="M77" s="552"/>
      <c r="N77" s="552"/>
      <c r="O77" s="552"/>
      <c r="P77" s="552"/>
      <c r="Q77" s="552"/>
      <c r="R77" s="552"/>
      <c r="S77" s="552"/>
      <c r="T77" s="552"/>
      <c r="U77" s="552"/>
      <c r="V77" s="552"/>
      <c r="W77" s="552"/>
      <c r="X77" s="552"/>
      <c r="Y77" s="552"/>
      <c r="Z77" s="552"/>
      <c r="AA77" s="552"/>
      <c r="AB77" s="552"/>
      <c r="AC77" s="552"/>
      <c r="AD77" s="552"/>
      <c r="AE77" s="552"/>
      <c r="AF77" s="552"/>
      <c r="AG77" s="552"/>
      <c r="AH77" s="552"/>
      <c r="AI77" s="552"/>
      <c r="AJ77" s="553"/>
      <c r="AQ77" s="255"/>
      <c r="AR77" s="256"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57">
        <v>23</v>
      </c>
      <c r="BC77" s="258" t="s">
        <v>259</v>
      </c>
      <c r="BD77" s="258"/>
      <c r="BE77" s="258"/>
      <c r="BF77" s="258"/>
      <c r="BG77" s="258"/>
      <c r="BH77" s="258"/>
      <c r="BI77" s="258"/>
      <c r="BJ77" s="258"/>
      <c r="BK77" s="258"/>
      <c r="BL77" s="258"/>
      <c r="BM77" s="258"/>
      <c r="BN77" s="258"/>
      <c r="BO77" s="258"/>
      <c r="BP77" s="258"/>
      <c r="BQ77" s="258"/>
      <c r="BR77" s="258"/>
      <c r="BS77" s="258"/>
      <c r="BT77" s="258"/>
      <c r="BU77" s="258"/>
      <c r="BV77" s="258"/>
      <c r="BW77" s="258"/>
      <c r="BX77" s="258"/>
      <c r="BY77" s="258"/>
      <c r="BZ77" s="258"/>
      <c r="CA77" s="258"/>
      <c r="CB77" s="258"/>
      <c r="CC77" s="258"/>
      <c r="CD77" s="258"/>
      <c r="CE77" s="258"/>
      <c r="CF77" s="258"/>
      <c r="CG77" s="258"/>
      <c r="CH77" s="258"/>
      <c r="CI77" s="258"/>
      <c r="CJ77" s="258"/>
    </row>
    <row r="78" spans="2:88" ht="3.75" customHeight="1" thickBot="1">
      <c r="B78" s="260"/>
      <c r="C78" s="261"/>
      <c r="D78" s="261"/>
      <c r="E78" s="261"/>
      <c r="F78" s="261"/>
      <c r="G78" s="261"/>
      <c r="H78" s="261"/>
      <c r="I78" s="261"/>
      <c r="J78" s="261"/>
      <c r="K78" s="261"/>
      <c r="L78" s="261"/>
      <c r="M78" s="261"/>
      <c r="N78" s="261"/>
      <c r="O78" s="261"/>
      <c r="P78" s="261"/>
      <c r="Q78" s="261"/>
      <c r="R78" s="261"/>
      <c r="S78" s="261"/>
      <c r="T78" s="261"/>
      <c r="U78" s="261"/>
      <c r="V78" s="261"/>
      <c r="W78" s="261"/>
      <c r="X78" s="261"/>
      <c r="Y78" s="261"/>
      <c r="Z78" s="261"/>
      <c r="AA78" s="261"/>
      <c r="AB78" s="261"/>
      <c r="AC78" s="261"/>
      <c r="AD78" s="261"/>
      <c r="AE78" s="261"/>
      <c r="AF78" s="261"/>
      <c r="AG78" s="261"/>
      <c r="AH78" s="261"/>
      <c r="AI78" s="261"/>
      <c r="AJ78" s="262"/>
    </row>
    <row r="79" spans="2:88" ht="15.75" customHeight="1">
      <c r="B79" s="568" t="s">
        <v>260</v>
      </c>
      <c r="C79" s="410" t="s">
        <v>261</v>
      </c>
      <c r="D79" s="569" t="s">
        <v>262</v>
      </c>
      <c r="E79" s="570"/>
      <c r="F79" s="570"/>
      <c r="G79" s="570"/>
      <c r="H79" s="570"/>
      <c r="I79" s="570"/>
      <c r="J79" s="570"/>
      <c r="K79" s="570"/>
      <c r="L79" s="570"/>
      <c r="M79" s="570"/>
      <c r="N79" s="570"/>
      <c r="O79" s="571"/>
      <c r="P79" s="575"/>
      <c r="Q79" s="576"/>
      <c r="R79" s="576"/>
      <c r="S79" s="576"/>
      <c r="T79" s="576"/>
      <c r="U79" s="576"/>
      <c r="V79" s="576"/>
      <c r="W79" s="576"/>
      <c r="X79" s="576"/>
      <c r="Y79" s="576"/>
      <c r="Z79" s="576"/>
      <c r="AA79" s="576"/>
      <c r="AB79" s="576"/>
      <c r="AC79" s="576"/>
      <c r="AD79" s="576"/>
      <c r="AE79" s="576"/>
      <c r="AF79" s="576"/>
      <c r="AG79" s="576"/>
      <c r="AH79" s="576"/>
      <c r="AI79" s="576"/>
      <c r="AJ79" s="577"/>
      <c r="BB79" s="264" t="s">
        <v>263</v>
      </c>
      <c r="BC79" s="265" t="s">
        <v>264</v>
      </c>
      <c r="BD79" s="266" t="s">
        <v>265</v>
      </c>
      <c r="BE79" s="267"/>
      <c r="BF79" s="267"/>
      <c r="BG79" s="267"/>
      <c r="BH79" s="267"/>
      <c r="BI79" s="267"/>
      <c r="BJ79" s="267"/>
      <c r="BK79" s="267"/>
      <c r="BL79" s="267"/>
      <c r="BM79" s="267"/>
      <c r="BN79" s="267"/>
      <c r="BO79" s="268"/>
      <c r="BP79" s="269"/>
      <c r="BQ79" s="270"/>
      <c r="BR79" s="270"/>
      <c r="BS79" s="270"/>
      <c r="BT79" s="270"/>
      <c r="BU79" s="270"/>
      <c r="BV79" s="270"/>
      <c r="BW79" s="270"/>
      <c r="BX79" s="270"/>
      <c r="BY79" s="270"/>
      <c r="BZ79" s="270"/>
      <c r="CA79" s="270"/>
      <c r="CB79" s="270"/>
      <c r="CC79" s="270"/>
      <c r="CD79" s="270"/>
      <c r="CE79" s="270"/>
      <c r="CF79" s="270"/>
      <c r="CG79" s="270"/>
      <c r="CH79" s="270"/>
      <c r="CI79" s="270"/>
      <c r="CJ79" s="270"/>
    </row>
    <row r="80" spans="2:88" ht="37.5" customHeight="1">
      <c r="B80" s="407"/>
      <c r="C80" s="377"/>
      <c r="D80" s="572"/>
      <c r="E80" s="573"/>
      <c r="F80" s="573"/>
      <c r="G80" s="573"/>
      <c r="H80" s="573"/>
      <c r="I80" s="573"/>
      <c r="J80" s="573"/>
      <c r="K80" s="573"/>
      <c r="L80" s="573"/>
      <c r="M80" s="573"/>
      <c r="N80" s="573"/>
      <c r="O80" s="574"/>
      <c r="P80" s="578"/>
      <c r="Q80" s="579"/>
      <c r="R80" s="579"/>
      <c r="S80" s="579"/>
      <c r="T80" s="579"/>
      <c r="U80" s="579"/>
      <c r="V80" s="579"/>
      <c r="W80" s="579"/>
      <c r="X80" s="579"/>
      <c r="Y80" s="579"/>
      <c r="Z80" s="579"/>
      <c r="AA80" s="579"/>
      <c r="AB80" s="579"/>
      <c r="AC80" s="579"/>
      <c r="AD80" s="579"/>
      <c r="AE80" s="579"/>
      <c r="AF80" s="579"/>
      <c r="AG80" s="579"/>
      <c r="AH80" s="579"/>
      <c r="AI80" s="579"/>
      <c r="AJ80" s="580"/>
      <c r="BB80" s="238"/>
      <c r="BC80" s="52"/>
      <c r="BD80" s="271"/>
      <c r="BE80" s="272"/>
      <c r="BF80" s="272"/>
      <c r="BG80" s="272"/>
      <c r="BH80" s="272"/>
      <c r="BI80" s="272"/>
      <c r="BJ80" s="272"/>
      <c r="BK80" s="272"/>
      <c r="BL80" s="272"/>
      <c r="BM80" s="272"/>
      <c r="BN80" s="272"/>
      <c r="BO80" s="273"/>
      <c r="BP80" s="274"/>
      <c r="BQ80" s="275"/>
      <c r="BR80" s="275"/>
      <c r="BS80" s="275"/>
      <c r="BT80" s="275"/>
      <c r="BU80" s="275"/>
      <c r="BV80" s="275"/>
      <c r="BW80" s="275"/>
      <c r="BX80" s="275"/>
      <c r="BY80" s="275"/>
      <c r="BZ80" s="275"/>
      <c r="CA80" s="275"/>
      <c r="CB80" s="275"/>
      <c r="CC80" s="275"/>
      <c r="CD80" s="275"/>
      <c r="CE80" s="275"/>
      <c r="CF80" s="275"/>
      <c r="CG80" s="275"/>
      <c r="CH80" s="275"/>
      <c r="CI80" s="275"/>
      <c r="CJ80" s="275"/>
    </row>
    <row r="81" spans="2:88" ht="16.5" thickBot="1">
      <c r="B81" s="490"/>
      <c r="C81" s="378"/>
      <c r="D81" s="581" t="s">
        <v>266</v>
      </c>
      <c r="E81" s="582"/>
      <c r="F81" s="582"/>
      <c r="G81" s="582"/>
      <c r="H81" s="582"/>
      <c r="I81" s="582"/>
      <c r="J81" s="582"/>
      <c r="K81" s="582"/>
      <c r="L81" s="582"/>
      <c r="M81" s="582"/>
      <c r="N81" s="582"/>
      <c r="O81" s="583"/>
      <c r="P81" s="584"/>
      <c r="Q81" s="585"/>
      <c r="R81" s="585"/>
      <c r="S81" s="585"/>
      <c r="T81" s="585"/>
      <c r="U81" s="585"/>
      <c r="V81" s="585"/>
      <c r="W81" s="585"/>
      <c r="X81" s="585"/>
      <c r="Y81" s="585"/>
      <c r="Z81" s="585"/>
      <c r="AA81" s="585"/>
      <c r="AB81" s="585"/>
      <c r="AC81" s="585"/>
      <c r="AD81" s="585"/>
      <c r="AE81" s="585"/>
      <c r="AF81" s="585"/>
      <c r="AG81" s="585"/>
      <c r="AH81" s="585"/>
      <c r="AI81" s="585"/>
      <c r="AJ81" s="586"/>
      <c r="BB81" s="276"/>
      <c r="BC81" s="119"/>
      <c r="BD81" s="277" t="s">
        <v>267</v>
      </c>
      <c r="BE81" s="278"/>
      <c r="BF81" s="278"/>
      <c r="BG81" s="278"/>
      <c r="BH81" s="278"/>
      <c r="BI81" s="278"/>
      <c r="BJ81" s="278"/>
      <c r="BK81" s="278"/>
      <c r="BL81" s="278"/>
      <c r="BM81" s="278"/>
      <c r="BN81" s="278"/>
      <c r="BO81" s="279"/>
      <c r="BP81" s="280"/>
      <c r="BQ81" s="281"/>
      <c r="BR81" s="281"/>
      <c r="BS81" s="281"/>
      <c r="BT81" s="281"/>
      <c r="BU81" s="281"/>
      <c r="BV81" s="281"/>
      <c r="BW81" s="281"/>
      <c r="BX81" s="281"/>
      <c r="BY81" s="281"/>
      <c r="BZ81" s="281"/>
      <c r="CA81" s="281"/>
      <c r="CB81" s="281"/>
      <c r="CC81" s="281"/>
      <c r="CD81" s="281"/>
      <c r="CE81" s="281"/>
      <c r="CF81" s="281"/>
      <c r="CG81" s="281"/>
      <c r="CH81" s="281"/>
      <c r="CI81" s="281"/>
      <c r="CJ81" s="281"/>
    </row>
    <row r="82" spans="2:88" ht="16.5" customHeight="1" thickTop="1">
      <c r="B82" s="601" t="s">
        <v>268</v>
      </c>
      <c r="C82" s="604" t="s">
        <v>269</v>
      </c>
      <c r="D82" s="607" t="s">
        <v>270</v>
      </c>
      <c r="E82" s="608"/>
      <c r="F82" s="608"/>
      <c r="G82" s="608"/>
      <c r="H82" s="608"/>
      <c r="I82" s="608"/>
      <c r="J82" s="608"/>
      <c r="K82" s="608"/>
      <c r="L82" s="608"/>
      <c r="M82" s="608"/>
      <c r="N82" s="608"/>
      <c r="O82" s="608"/>
      <c r="P82" s="608"/>
      <c r="Q82" s="608"/>
      <c r="R82" s="608"/>
      <c r="S82" s="608"/>
      <c r="T82" s="608"/>
      <c r="U82" s="608"/>
      <c r="V82" s="608"/>
      <c r="W82" s="608"/>
      <c r="X82" s="608"/>
      <c r="Y82" s="608"/>
      <c r="Z82" s="608"/>
      <c r="AA82" s="608"/>
      <c r="AB82" s="608"/>
      <c r="AC82" s="608"/>
      <c r="AD82" s="608"/>
      <c r="AE82" s="608"/>
      <c r="AF82" s="608"/>
      <c r="AG82" s="608"/>
      <c r="AH82" s="608"/>
      <c r="AI82" s="608"/>
      <c r="AJ82" s="609"/>
      <c r="BB82" s="282" t="s">
        <v>271</v>
      </c>
      <c r="BC82" s="283" t="s">
        <v>272</v>
      </c>
      <c r="BD82" s="284" t="s">
        <v>273</v>
      </c>
      <c r="BE82" s="285"/>
      <c r="BF82" s="285"/>
      <c r="BG82" s="285"/>
      <c r="BH82" s="285"/>
      <c r="BI82" s="285"/>
      <c r="BJ82" s="285"/>
      <c r="BK82" s="285"/>
      <c r="BL82" s="285"/>
      <c r="BM82" s="285"/>
      <c r="BN82" s="285"/>
      <c r="BO82" s="285"/>
      <c r="BP82" s="285"/>
      <c r="BQ82" s="285"/>
      <c r="BR82" s="285"/>
      <c r="BS82" s="285"/>
      <c r="BT82" s="285"/>
      <c r="BU82" s="285"/>
      <c r="BV82" s="285"/>
      <c r="BW82" s="285"/>
      <c r="BX82" s="285"/>
      <c r="BY82" s="285"/>
      <c r="BZ82" s="285"/>
      <c r="CA82" s="285"/>
      <c r="CB82" s="285"/>
      <c r="CC82" s="285"/>
      <c r="CD82" s="285"/>
      <c r="CE82" s="285"/>
      <c r="CF82" s="285"/>
      <c r="CG82" s="285"/>
      <c r="CH82" s="285"/>
      <c r="CI82" s="285"/>
      <c r="CJ82" s="286"/>
    </row>
    <row r="83" spans="2:88">
      <c r="B83" s="602"/>
      <c r="C83" s="605"/>
      <c r="D83" s="287"/>
      <c r="E83" s="610" t="s">
        <v>274</v>
      </c>
      <c r="F83" s="611"/>
      <c r="G83" s="287"/>
      <c r="H83" s="612" t="s">
        <v>275</v>
      </c>
      <c r="I83" s="613"/>
      <c r="J83" s="613"/>
      <c r="K83" s="613"/>
      <c r="L83" s="613"/>
      <c r="M83" s="613"/>
      <c r="N83" s="613"/>
      <c r="O83" s="613"/>
      <c r="P83" s="613"/>
      <c r="Q83" s="613"/>
      <c r="R83" s="613"/>
      <c r="S83" s="613"/>
      <c r="T83" s="613"/>
      <c r="U83" s="613"/>
      <c r="V83" s="613"/>
      <c r="W83" s="614"/>
      <c r="X83" s="615"/>
      <c r="Y83" s="615"/>
      <c r="Z83" s="615"/>
      <c r="AA83" s="615"/>
      <c r="AB83" s="615"/>
      <c r="AC83" s="615"/>
      <c r="AD83" s="615"/>
      <c r="AE83" s="615"/>
      <c r="AF83" s="615"/>
      <c r="AG83" s="615"/>
      <c r="AH83" s="615"/>
      <c r="AI83" s="615"/>
      <c r="AJ83" s="616"/>
      <c r="BB83" s="282"/>
      <c r="BC83" s="283"/>
      <c r="BD83" s="288" t="b">
        <v>0</v>
      </c>
      <c r="BE83" s="169" t="s">
        <v>276</v>
      </c>
      <c r="BF83" s="55"/>
      <c r="BG83" s="289" t="b">
        <v>0</v>
      </c>
      <c r="BH83" s="169" t="s">
        <v>277</v>
      </c>
      <c r="BI83" s="54"/>
      <c r="BJ83" s="54"/>
      <c r="BK83" s="54"/>
      <c r="BL83" s="54"/>
      <c r="BM83" s="54"/>
      <c r="BN83" s="54"/>
      <c r="BO83" s="54"/>
      <c r="BP83" s="54"/>
      <c r="BQ83" s="54"/>
      <c r="BR83" s="54"/>
      <c r="BS83" s="54"/>
      <c r="BT83" s="54"/>
      <c r="BU83" s="54"/>
      <c r="BV83" s="54"/>
      <c r="BW83" s="290"/>
      <c r="BX83" s="291"/>
      <c r="BY83" s="291"/>
      <c r="BZ83" s="291"/>
      <c r="CA83" s="291"/>
      <c r="CB83" s="291"/>
      <c r="CC83" s="291"/>
      <c r="CD83" s="291"/>
      <c r="CE83" s="291"/>
      <c r="CF83" s="291"/>
      <c r="CG83" s="291"/>
      <c r="CH83" s="291"/>
      <c r="CI83" s="291"/>
      <c r="CJ83" s="292"/>
    </row>
    <row r="84" spans="2:88">
      <c r="B84" s="602"/>
      <c r="C84" s="605"/>
      <c r="D84" s="293"/>
      <c r="E84" s="587" t="s">
        <v>278</v>
      </c>
      <c r="F84" s="588"/>
      <c r="G84" s="588"/>
      <c r="H84" s="588"/>
      <c r="I84" s="588"/>
      <c r="J84" s="588"/>
      <c r="K84" s="588"/>
      <c r="L84" s="588"/>
      <c r="M84" s="617"/>
      <c r="N84" s="294"/>
      <c r="O84" s="587" t="s">
        <v>279</v>
      </c>
      <c r="P84" s="588"/>
      <c r="Q84" s="588"/>
      <c r="R84" s="588"/>
      <c r="S84" s="588"/>
      <c r="T84" s="617"/>
      <c r="U84" s="295"/>
      <c r="V84" s="295"/>
      <c r="W84" s="295"/>
      <c r="X84" s="295"/>
      <c r="Y84" s="295"/>
      <c r="Z84" s="295"/>
      <c r="AA84" s="295"/>
      <c r="AB84" s="295"/>
      <c r="AC84" s="295"/>
      <c r="AD84" s="295"/>
      <c r="AE84" s="295"/>
      <c r="AF84" s="295"/>
      <c r="AG84" s="295"/>
      <c r="AH84" s="295"/>
      <c r="AI84" s="295"/>
      <c r="AJ84" s="296"/>
      <c r="BB84" s="282"/>
      <c r="BC84" s="283"/>
      <c r="BD84" s="297" t="b">
        <v>0</v>
      </c>
      <c r="BE84" s="298" t="s">
        <v>280</v>
      </c>
      <c r="BF84" s="93"/>
      <c r="BG84" s="93"/>
      <c r="BH84" s="93"/>
      <c r="BI84" s="93"/>
      <c r="BJ84" s="93"/>
      <c r="BK84" s="93"/>
      <c r="BL84" s="93"/>
      <c r="BM84" s="94"/>
      <c r="BN84" s="299" t="b">
        <v>0</v>
      </c>
      <c r="BO84" s="298" t="s">
        <v>281</v>
      </c>
      <c r="BP84" s="93"/>
      <c r="BQ84" s="93"/>
      <c r="BR84" s="93"/>
      <c r="BS84" s="93"/>
      <c r="BT84" s="94"/>
      <c r="BU84" s="300"/>
      <c r="BV84" s="300"/>
      <c r="BW84" s="300"/>
      <c r="BX84" s="300"/>
      <c r="BY84" s="300"/>
      <c r="BZ84" s="300"/>
      <c r="CA84" s="300"/>
      <c r="CB84" s="300"/>
      <c r="CC84" s="300"/>
      <c r="CD84" s="300"/>
      <c r="CE84" s="300"/>
      <c r="CF84" s="300"/>
      <c r="CG84" s="300"/>
      <c r="CH84" s="300"/>
      <c r="CI84" s="300"/>
      <c r="CJ84" s="301"/>
    </row>
    <row r="85" spans="2:88">
      <c r="B85" s="602"/>
      <c r="C85" s="605"/>
      <c r="D85" s="302"/>
      <c r="E85" s="587" t="s">
        <v>282</v>
      </c>
      <c r="F85" s="588"/>
      <c r="G85" s="588"/>
      <c r="H85" s="588"/>
      <c r="I85" s="588"/>
      <c r="J85" s="588"/>
      <c r="K85" s="588"/>
      <c r="L85" s="588"/>
      <c r="M85" s="588"/>
      <c r="N85" s="588"/>
      <c r="O85" s="588"/>
      <c r="P85" s="588"/>
      <c r="Q85" s="588"/>
      <c r="R85" s="588"/>
      <c r="S85" s="588"/>
      <c r="T85" s="303"/>
      <c r="U85" s="302"/>
      <c r="V85" s="587" t="s">
        <v>283</v>
      </c>
      <c r="W85" s="588"/>
      <c r="X85" s="588"/>
      <c r="Y85" s="588"/>
      <c r="Z85" s="588"/>
      <c r="AA85" s="588"/>
      <c r="AB85" s="588"/>
      <c r="AC85" s="588"/>
      <c r="AD85" s="588"/>
      <c r="AE85" s="588"/>
      <c r="AF85" s="588"/>
      <c r="AG85" s="588"/>
      <c r="AH85" s="588"/>
      <c r="AI85" s="588"/>
      <c r="AJ85" s="589"/>
      <c r="BB85" s="282"/>
      <c r="BC85" s="283"/>
      <c r="BD85" s="304" t="b">
        <v>0</v>
      </c>
      <c r="BE85" s="298" t="s">
        <v>284</v>
      </c>
      <c r="BF85" s="93"/>
      <c r="BG85" s="93"/>
      <c r="BH85" s="93"/>
      <c r="BI85" s="93"/>
      <c r="BJ85" s="93"/>
      <c r="BK85" s="93"/>
      <c r="BL85" s="93"/>
      <c r="BM85" s="93"/>
      <c r="BN85" s="93"/>
      <c r="BO85" s="93"/>
      <c r="BP85" s="93"/>
      <c r="BQ85" s="93"/>
      <c r="BR85" s="93"/>
      <c r="BS85" s="93"/>
      <c r="BT85" s="55"/>
      <c r="BU85" s="305" t="b">
        <v>0</v>
      </c>
      <c r="BV85" s="298" t="s">
        <v>285</v>
      </c>
      <c r="BW85" s="93"/>
      <c r="BX85" s="93"/>
      <c r="BY85" s="93"/>
      <c r="BZ85" s="93"/>
      <c r="CA85" s="93"/>
      <c r="CB85" s="93"/>
      <c r="CC85" s="93"/>
      <c r="CD85" s="93"/>
      <c r="CE85" s="93"/>
      <c r="CF85" s="93"/>
      <c r="CG85" s="93"/>
      <c r="CH85" s="93"/>
      <c r="CI85" s="93"/>
      <c r="CJ85" s="94"/>
    </row>
    <row r="86" spans="2:88">
      <c r="B86" s="602"/>
      <c r="C86" s="605"/>
      <c r="D86" s="302"/>
      <c r="E86" s="587" t="s">
        <v>286</v>
      </c>
      <c r="F86" s="588"/>
      <c r="G86" s="588"/>
      <c r="H86" s="588"/>
      <c r="I86" s="588"/>
      <c r="J86" s="588"/>
      <c r="K86" s="588"/>
      <c r="L86" s="588"/>
      <c r="M86" s="588"/>
      <c r="N86" s="588"/>
      <c r="O86" s="588"/>
      <c r="P86" s="588"/>
      <c r="Q86" s="588"/>
      <c r="R86" s="588"/>
      <c r="S86" s="588"/>
      <c r="T86" s="588"/>
      <c r="U86" s="588"/>
      <c r="V86" s="588"/>
      <c r="W86" s="588"/>
      <c r="X86" s="588"/>
      <c r="Y86" s="588"/>
      <c r="Z86" s="588"/>
      <c r="AA86" s="588"/>
      <c r="AB86" s="588"/>
      <c r="AC86" s="588"/>
      <c r="AD86" s="588"/>
      <c r="AE86" s="588"/>
      <c r="AF86" s="588"/>
      <c r="AG86" s="588"/>
      <c r="AH86" s="588"/>
      <c r="AI86" s="588"/>
      <c r="AJ86" s="589"/>
      <c r="BB86" s="282"/>
      <c r="BC86" s="283"/>
      <c r="BD86" s="304" t="b">
        <v>0</v>
      </c>
      <c r="BE86" s="306" t="s">
        <v>287</v>
      </c>
      <c r="BF86" s="307"/>
      <c r="BG86" s="307"/>
      <c r="BH86" s="307"/>
      <c r="BI86" s="307"/>
      <c r="BJ86" s="307"/>
      <c r="BK86" s="307"/>
      <c r="BL86" s="307"/>
      <c r="BM86" s="307"/>
      <c r="BN86" s="307"/>
      <c r="BO86" s="307"/>
      <c r="BP86" s="307"/>
      <c r="BQ86" s="307"/>
      <c r="BR86" s="307"/>
      <c r="BS86" s="307"/>
      <c r="BT86" s="307"/>
      <c r="BU86" s="307"/>
      <c r="BV86" s="307"/>
      <c r="BW86" s="307"/>
      <c r="BX86" s="307"/>
      <c r="BY86" s="307"/>
      <c r="BZ86" s="307"/>
      <c r="CA86" s="307"/>
      <c r="CB86" s="307"/>
      <c r="CC86" s="307"/>
      <c r="CD86" s="307"/>
      <c r="CE86" s="307"/>
      <c r="CF86" s="307"/>
      <c r="CG86" s="307"/>
      <c r="CH86" s="307"/>
      <c r="CI86" s="307"/>
      <c r="CJ86" s="308"/>
    </row>
    <row r="87" spans="2:88">
      <c r="B87" s="603"/>
      <c r="C87" s="606"/>
      <c r="D87" s="309"/>
      <c r="E87" s="590" t="s">
        <v>288</v>
      </c>
      <c r="F87" s="591"/>
      <c r="G87" s="592"/>
      <c r="H87" s="593"/>
      <c r="I87" s="594"/>
      <c r="J87" s="594"/>
      <c r="K87" s="594"/>
      <c r="L87" s="594"/>
      <c r="M87" s="594"/>
      <c r="N87" s="594"/>
      <c r="O87" s="594"/>
      <c r="P87" s="594"/>
      <c r="Q87" s="594"/>
      <c r="R87" s="594"/>
      <c r="S87" s="594"/>
      <c r="T87" s="594"/>
      <c r="U87" s="594"/>
      <c r="V87" s="594"/>
      <c r="W87" s="594"/>
      <c r="X87" s="594"/>
      <c r="Y87" s="594"/>
      <c r="Z87" s="594"/>
      <c r="AA87" s="594"/>
      <c r="AB87" s="594"/>
      <c r="AC87" s="594"/>
      <c r="AD87" s="594"/>
      <c r="AE87" s="594"/>
      <c r="AF87" s="594"/>
      <c r="AG87" s="594"/>
      <c r="AH87" s="594"/>
      <c r="AI87" s="594"/>
      <c r="AJ87" s="595"/>
      <c r="BB87" s="310"/>
      <c r="BC87" s="311"/>
      <c r="BD87" s="312" t="b">
        <v>0</v>
      </c>
      <c r="BE87" s="313" t="s">
        <v>289</v>
      </c>
      <c r="BF87" s="314"/>
      <c r="BG87" s="315"/>
      <c r="BH87" s="316"/>
      <c r="BI87" s="316"/>
      <c r="BJ87" s="316"/>
      <c r="BK87" s="316"/>
      <c r="BL87" s="316"/>
      <c r="BM87" s="316"/>
      <c r="BN87" s="316"/>
      <c r="BO87" s="316"/>
      <c r="BP87" s="316"/>
      <c r="BQ87" s="316"/>
      <c r="BR87" s="316"/>
      <c r="BS87" s="316"/>
      <c r="BT87" s="316"/>
      <c r="BU87" s="316"/>
      <c r="BV87" s="316"/>
      <c r="BW87" s="316"/>
      <c r="BX87" s="316"/>
      <c r="BY87" s="316"/>
      <c r="BZ87" s="316"/>
      <c r="CA87" s="316"/>
      <c r="CB87" s="316"/>
      <c r="CC87" s="316"/>
      <c r="CD87" s="316"/>
      <c r="CE87" s="316"/>
      <c r="CF87" s="316"/>
      <c r="CG87" s="316"/>
      <c r="CH87" s="316"/>
      <c r="CI87" s="316"/>
      <c r="CJ87" s="317"/>
    </row>
    <row r="88" spans="2:88" ht="27.75" customHeight="1">
      <c r="B88" s="596" t="s">
        <v>290</v>
      </c>
      <c r="C88" s="596"/>
      <c r="D88" s="596"/>
      <c r="E88" s="596"/>
      <c r="F88" s="596"/>
      <c r="G88" s="597"/>
      <c r="H88" s="597"/>
      <c r="I88" s="597"/>
      <c r="J88" s="597"/>
      <c r="K88" s="597"/>
      <c r="L88" s="597"/>
      <c r="M88" s="597"/>
      <c r="N88" s="598" t="s">
        <v>291</v>
      </c>
      <c r="O88" s="598"/>
      <c r="P88" s="598"/>
      <c r="Q88" s="599"/>
      <c r="R88" s="599"/>
      <c r="S88" s="599"/>
      <c r="T88" s="599"/>
      <c r="U88" s="599"/>
      <c r="V88" s="599"/>
      <c r="W88" s="599"/>
      <c r="X88" s="318"/>
      <c r="Y88" s="318"/>
      <c r="Z88" s="599" t="s">
        <v>292</v>
      </c>
      <c r="AA88" s="599"/>
      <c r="AB88" s="599"/>
      <c r="AC88" s="599"/>
      <c r="AD88" s="600"/>
      <c r="AE88" s="600"/>
      <c r="AF88" s="600"/>
      <c r="AG88" s="600"/>
      <c r="AH88" s="600"/>
      <c r="AI88" s="600"/>
      <c r="AJ88" s="600"/>
      <c r="BB88" s="319" t="s">
        <v>293</v>
      </c>
      <c r="BC88" s="319"/>
      <c r="BD88" s="319"/>
      <c r="BE88" s="319"/>
      <c r="BF88" s="319"/>
      <c r="BG88" s="320" t="s">
        <v>294</v>
      </c>
      <c r="BH88" s="321"/>
      <c r="BI88" s="321"/>
      <c r="BJ88" s="321"/>
      <c r="BK88" s="321"/>
      <c r="BL88" s="321"/>
      <c r="BM88" s="321"/>
      <c r="BN88" s="320" t="s">
        <v>295</v>
      </c>
      <c r="BO88" s="321"/>
      <c r="BP88" s="322"/>
      <c r="BQ88" s="320"/>
      <c r="BR88" s="321"/>
      <c r="BS88" s="321"/>
      <c r="BT88" s="321"/>
      <c r="BU88" s="321"/>
      <c r="BV88" s="321"/>
      <c r="BW88" s="321"/>
      <c r="BX88" s="321"/>
      <c r="BY88" s="321"/>
      <c r="BZ88" s="321"/>
      <c r="CA88" s="322"/>
      <c r="CB88" s="321"/>
      <c r="CC88" s="321" t="s">
        <v>296</v>
      </c>
      <c r="CD88" s="321"/>
      <c r="CE88" s="322"/>
      <c r="CF88" s="321"/>
      <c r="CG88" s="321"/>
      <c r="CH88" s="321"/>
      <c r="CI88" s="321"/>
      <c r="CJ88" s="321"/>
    </row>
  </sheetData>
  <sheetProtection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4" type="noConversion"/>
  <conditionalFormatting sqref="D9:AJ10">
    <cfRule type="expression" dxfId="129" priority="15">
      <formula>OR($BD$8=TRUE,$BN$8=TRUE)</formula>
    </cfRule>
  </conditionalFormatting>
  <conditionalFormatting sqref="D17:AJ18 D20:AJ22">
    <cfRule type="expression" dxfId="128" priority="16">
      <formula>$BD$16=TRUE</formula>
    </cfRule>
  </conditionalFormatting>
  <conditionalFormatting sqref="D48:AJ50">
    <cfRule type="cellIs" dxfId="127" priority="53" operator="equal">
      <formula>" "</formula>
    </cfRule>
  </conditionalFormatting>
  <conditionalFormatting sqref="D51:AJ53">
    <cfRule type="containsBlanks" dxfId="126" priority="54">
      <formula>LEN(TRIM(D51))=0</formula>
    </cfRule>
  </conditionalFormatting>
  <conditionalFormatting sqref="E8">
    <cfRule type="expression" dxfId="125" priority="18" stopIfTrue="1">
      <formula>BD8=TRUE</formula>
    </cfRule>
  </conditionalFormatting>
  <conditionalFormatting sqref="E16">
    <cfRule type="expression" dxfId="124" priority="42" stopIfTrue="1">
      <formula>BD16=TRUE</formula>
    </cfRule>
  </conditionalFormatting>
  <conditionalFormatting sqref="E83:E87">
    <cfRule type="expression" dxfId="123" priority="45" stopIfTrue="1">
      <formula>BD83=TRUE</formula>
    </cfRule>
  </conditionalFormatting>
  <conditionalFormatting sqref="H83">
    <cfRule type="expression" dxfId="122" priority="50" stopIfTrue="1">
      <formula>BG83=TRUE</formula>
    </cfRule>
  </conditionalFormatting>
  <conditionalFormatting sqref="H87">
    <cfRule type="expression" dxfId="121" priority="28">
      <formula>AND($D87=TRUE, $H$87&lt;&gt;"")</formula>
    </cfRule>
    <cfRule type="expression" dxfId="120" priority="27">
      <formula>AND($D87=TRUE, $H$87="")</formula>
    </cfRule>
  </conditionalFormatting>
  <conditionalFormatting sqref="I15:R15">
    <cfRule type="expression" dxfId="119" priority="1">
      <formula>IF(BD16,IF(BL19,I15="",FALSE),FALSE)</formula>
    </cfRule>
  </conditionalFormatting>
  <conditionalFormatting sqref="I22:R22">
    <cfRule type="expression" dxfId="118" priority="3">
      <formula>IF(BL19,IF(BD16,FALSE,I22=""),FALSE)</formula>
    </cfRule>
  </conditionalFormatting>
  <conditionalFormatting sqref="J23">
    <cfRule type="expression" dxfId="117" priority="30" stopIfTrue="1">
      <formula>BI23=TRUE</formula>
    </cfRule>
  </conditionalFormatting>
  <conditionalFormatting sqref="J35 J33 L3:L6 L9:L10 J39:J41">
    <cfRule type="containsBlanks" dxfId="116" priority="56">
      <formula>LEN(TRIM(J3))=0</formula>
    </cfRule>
  </conditionalFormatting>
  <conditionalFormatting sqref="J33:T34">
    <cfRule type="expression" dxfId="115" priority="21">
      <formula>IF(AND($BU$26=TRUE,L33&lt;&gt;""), IF(SUMPRODUCT(LEN(L33)-LEN(SUBSTITUTE(LOWER(L33), MID("abcdefghijklmnopqrstuvwxyz", ROW(INDIRECT("1:26")), 1), ""))) &lt;= 2, TRUE, FALSE), FALSE)</formula>
    </cfRule>
  </conditionalFormatting>
  <conditionalFormatting sqref="J35:T37">
    <cfRule type="expression" dxfId="114" priority="22">
      <formula>AND(OR($BU$26=TRUE, $BU$28=TRUE), LENB(J35)-LEN(J35)&gt;0)</formula>
    </cfRule>
  </conditionalFormatting>
  <conditionalFormatting sqref="K42:K43">
    <cfRule type="expression" dxfId="113" priority="43" stopIfTrue="1">
      <formula>BJ42=TRUE</formula>
    </cfRule>
  </conditionalFormatting>
  <conditionalFormatting sqref="L17 L20">
    <cfRule type="expression" dxfId="112" priority="6">
      <formula>IF(AND($BU$26=TRUE,$BN$8), IF(SUMPRODUCT(LEN(L17)-LEN(SUBSTITUTE(LOWER(L17), MID("abcdefghijklmnopqrstuvwxyz", ROW(INDIRECT("1:26")), 1), ""))) &lt;= 2, TRUE, FALSE), FALSE)</formula>
    </cfRule>
  </conditionalFormatting>
  <conditionalFormatting sqref="L3:AJ3">
    <cfRule type="expression" dxfId="111" priority="14">
      <formula>IF(AND($BU$26=TRUE,$L$3&lt;&gt;""), IF(SUMPRODUCT(LEN(L3)-LEN(SUBSTITUTE(LOWER(L3), MID("abcdefghijklmnopqrstuvwxyz", ROW(INDIRECT("1:26")), 1), ""))) &lt;= 2, TRUE, FALSE), FALSE)</formula>
    </cfRule>
  </conditionalFormatting>
  <conditionalFormatting sqref="L9:AJ10 L4:AJ4 L6:AJ6 J33 J35">
    <cfRule type="expression" dxfId="110" priority="17">
      <formula>IF(AND($BU$26=TRUE,J4&lt;&gt;""), IF(SUMPRODUCT(LEN(J4)-LEN(SUBSTITUTE(LOWER(J4), MID("abcdefghijklmnopqrstuvwxyz", ROW(INDIRECT("1:26")), 1), ""))) &lt;= 2, TRUE, FALSE), FALSE)</formula>
    </cfRule>
  </conditionalFormatting>
  <conditionalFormatting sqref="L20:AJ20">
    <cfRule type="expression" dxfId="109" priority="2">
      <formula>IF(BS19,IF(BD16,FALSE,L20=""),FALSE)</formula>
    </cfRule>
  </conditionalFormatting>
  <conditionalFormatting sqref="M19">
    <cfRule type="expression" dxfId="108" priority="5" stopIfTrue="1">
      <formula>BL19=TRUE</formula>
    </cfRule>
  </conditionalFormatting>
  <conditionalFormatting sqref="N31">
    <cfRule type="expression" dxfId="107" priority="26">
      <formula>AND($U$29=TRUE,$N$30&lt;&gt;TRUE,$AA$30&lt;&gt;TRUE,$N$31="")</formula>
    </cfRule>
    <cfRule type="expression" dxfId="106" priority="23">
      <formula>AND($BU$29,AND($BN$30=FALSE,$CA$30=FALSE,$N$31=""))</formula>
    </cfRule>
  </conditionalFormatting>
  <conditionalFormatting sqref="O8">
    <cfRule type="expression" dxfId="105" priority="19" stopIfTrue="1">
      <formula>BN8=TRUE</formula>
    </cfRule>
  </conditionalFormatting>
  <conditionalFormatting sqref="O23">
    <cfRule type="expression" dxfId="104" priority="29" stopIfTrue="1">
      <formula>BN23=TRUE</formula>
    </cfRule>
  </conditionalFormatting>
  <conditionalFormatting sqref="O25:O26">
    <cfRule type="expression" dxfId="103" priority="32" stopIfTrue="1">
      <formula>BN25=TRUE</formula>
    </cfRule>
  </conditionalFormatting>
  <conditionalFormatting sqref="O28">
    <cfRule type="expression" dxfId="102" priority="34" stopIfTrue="1">
      <formula>BN28=TRUE</formula>
    </cfRule>
  </conditionalFormatting>
  <conditionalFormatting sqref="O29">
    <cfRule type="expression" dxfId="101" priority="20">
      <formula>BN29=TRUE</formula>
    </cfRule>
  </conditionalFormatting>
  <conditionalFormatting sqref="O30">
    <cfRule type="expression" dxfId="100" priority="36">
      <formula>BN30=TRUE</formula>
    </cfRule>
  </conditionalFormatting>
  <conditionalFormatting sqref="O84">
    <cfRule type="expression" dxfId="99" priority="51" stopIfTrue="1">
      <formula>BN84=TRUE</formula>
    </cfRule>
  </conditionalFormatting>
  <conditionalFormatting sqref="O30:Z30">
    <cfRule type="expression" dxfId="98" priority="25">
      <formula>AND($BU$29,AND($BN$30=FALSE,$CA$30=FALSE,$N$31=""))</formula>
    </cfRule>
  </conditionalFormatting>
  <conditionalFormatting sqref="T19">
    <cfRule type="expression" dxfId="97" priority="4" stopIfTrue="1">
      <formula>BS19=TRUE</formula>
    </cfRule>
  </conditionalFormatting>
  <conditionalFormatting sqref="U28:AJ28">
    <cfRule type="expression" dxfId="96" priority="55">
      <formula>$U$28&lt;&gt;""</formula>
    </cfRule>
  </conditionalFormatting>
  <conditionalFormatting sqref="V23">
    <cfRule type="expression" dxfId="95" priority="31" stopIfTrue="1">
      <formula>BU23=TRUE</formula>
    </cfRule>
  </conditionalFormatting>
  <conditionalFormatting sqref="V25:V26">
    <cfRule type="expression" dxfId="94" priority="38" stopIfTrue="1">
      <formula>BU25=TRUE</formula>
    </cfRule>
  </conditionalFormatting>
  <conditionalFormatting sqref="V29 O29">
    <cfRule type="expression" dxfId="93" priority="37">
      <formula>AND($BN$28,AND($BN$29=FALSE,$BU$29=FALSE))</formula>
    </cfRule>
  </conditionalFormatting>
  <conditionalFormatting sqref="V29">
    <cfRule type="expression" dxfId="92" priority="35">
      <formula>BU29=TRUE</formula>
    </cfRule>
  </conditionalFormatting>
  <conditionalFormatting sqref="V85">
    <cfRule type="expression" dxfId="91" priority="52" stopIfTrue="1">
      <formula>BU85=TRUE</formula>
    </cfRule>
  </conditionalFormatting>
  <conditionalFormatting sqref="AC19">
    <cfRule type="notContainsBlanks" dxfId="90" priority="58">
      <formula>LEN(TRIM(AC19))&gt;0</formula>
    </cfRule>
  </conditionalFormatting>
  <conditionalFormatting sqref="AC30">
    <cfRule type="expression" dxfId="89" priority="41">
      <formula>CA30=TRUE</formula>
    </cfRule>
    <cfRule type="expression" dxfId="88" priority="24">
      <formula>AND($BU$29,AND($BN$30=FALSE,$CA$30=FALSE,$N$31=""))</formula>
    </cfRule>
  </conditionalFormatting>
  <conditionalFormatting sqref="AC38:AC39">
    <cfRule type="containsBlanks" dxfId="87" priority="57">
      <formula>LEN(TRIM(AC38))=0</formula>
    </cfRule>
  </conditionalFormatting>
  <conditionalFormatting sqref="AD25">
    <cfRule type="expression" dxfId="86" priority="40" stopIfTrue="1">
      <formula>CC25=TRUE</formula>
    </cfRule>
  </conditionalFormatting>
  <conditionalFormatting sqref="AD33:AD37">
    <cfRule type="expression" dxfId="85" priority="9" stopIfTrue="1">
      <formula>CC33=TRUE</formula>
    </cfRule>
  </conditionalFormatting>
  <conditionalFormatting sqref="AD33:AJ34">
    <cfRule type="expression" dxfId="84" priority="8">
      <formula>IF(OR($CC$33,$CC$34)=FALSE,TRUE,FALSE)</formula>
    </cfRule>
  </conditionalFormatting>
  <conditionalFormatting sqref="AD35:AJ37">
    <cfRule type="expression" dxfId="83"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62B2CAA0-FDB8-46E1-AA1F-D62062138D44}">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2E13E634-A499-4EE7-84F1-6396D6F1BCE1}">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9F4D120C-51C8-4E8A-A98B-73948F51AD70}">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6CBF1215-EF85-4C9B-9001-808D05B6B613}">
      <formula1>IF($BU$26=TRUE, IF(SUMPRODUCT(LEN(J33)-LEN(SUBSTITUTE(LOWER(J33), MID("abcdefghijklmnopqrstuvwxyz", ROW(INDIRECT("1:26")), 1), ""))) &lt;= 2, FALSE, TRUE), TRUE)</formula1>
    </dataValidation>
    <dataValidation type="custom" allowBlank="1" showInputMessage="1" showErrorMessage="1" errorTitle="123" sqref="U26" xr:uid="{ADAB511C-F9D8-4FA7-A52E-38CE1378CDA5}">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A9F2CF7E-7084-4CEE-9F40-2B8918834DCB}"/>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CB4D8259-7C82-4E85-A3BF-805CFE1D5A69}"/>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FF14A604-EBB1-4A55-98C6-8F043C908C4C}">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214D6EE7-1EDF-468B-9F71-E8C94AA603EC}">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75CE6049-72AF-4CCC-9C44-40BE7CD77151}">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1E222DEE-6C35-4B66-9B23-DB236E41B71B}"/>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C41AA554-9EA5-483C-B94B-6D9AE2E09FD5}"/>
    <hyperlink ref="A16" location="附件一、付款切結書!Print_Area" display="付款切結書連結" xr:uid="{5AB4C81C-186B-42E9-A656-AA8527C9EF48}"/>
    <hyperlink ref="A23:A26" location="'安心資訊平台聲明書(事後申請)'!Print_Area" display="'安心資訊平台聲明書(事後申請)'!Print_Area" xr:uid="{536EFD56-7EDB-4BC7-ACF3-55879DBDDD7E}"/>
    <hyperlink ref="A9" location="附件一、付款切結書!A1" display="payment statement" xr:uid="{D407E12C-317D-4B2E-8DAA-52A6F028D0EE}"/>
    <hyperlink ref="A33" location="附件二、委託檢測聲明書!A1" display="Statemen of authorization" xr:uid="{ECFB8B0E-C1ED-4F1B-B2BC-BD8FD2550880}"/>
    <hyperlink ref="A37" location="附件二、委託檢測聲明書!Print_Area" display="委託檢測聲明書連結" xr:uid="{6FCBE3EC-E7F9-42C3-B312-F11EFB9F2F36}"/>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醫療器材(滅菌確效)試驗
Ultra Trace and Industrial Safety Hygiene Laboratory Application Form - Medical Device (Sterilization)</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No.:&amp;R&amp;"微軟正黑體"&amp;9版次Version：3.2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33793"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33794"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33795"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33796"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33797"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33798"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33799"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33800"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33801"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33802"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33803"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33804"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33805"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33806"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33807"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33808"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33809"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33810"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33811"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33812"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33813"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33814"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33815"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33816"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33817"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33818"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33819"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33820"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33821"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33822"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33823"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33824"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33825"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33826"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33827"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33828"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33829"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33830"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33831"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33832"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95431-19D8-485E-B447-21CCEC662FE1}">
  <sheetPr codeName="Sheet4">
    <tabColor theme="7" tint="0.39997558519241921"/>
  </sheetPr>
  <dimension ref="B1:CK175"/>
  <sheetViews>
    <sheetView tabSelected="1" view="pageBreakPreview" zoomScale="106" zoomScaleNormal="100" zoomScaleSheetLayoutView="106" workbookViewId="0">
      <selection activeCell="B2" sqref="B2:AK2"/>
    </sheetView>
  </sheetViews>
  <sheetFormatPr defaultRowHeight="15.75"/>
  <cols>
    <col min="1" max="1" width="4" customWidth="1"/>
    <col min="2" max="37" width="3.42578125" style="5" customWidth="1"/>
    <col min="38" max="38" width="3.42578125" hidden="1" customWidth="1"/>
    <col min="39" max="51" width="9.140625" hidden="1" customWidth="1"/>
    <col min="53" max="89" width="0" style="5" hidden="1" customWidth="1"/>
  </cols>
  <sheetData>
    <row r="1" spans="2:79" ht="16.5">
      <c r="B1" s="627" t="s">
        <v>0</v>
      </c>
      <c r="C1" s="628"/>
      <c r="D1" s="628"/>
      <c r="E1" s="628"/>
      <c r="F1" s="628"/>
      <c r="G1" s="628"/>
      <c r="H1" s="628"/>
      <c r="I1" s="628"/>
      <c r="J1" s="628"/>
      <c r="K1" s="628"/>
      <c r="L1" s="628"/>
      <c r="M1" s="628"/>
      <c r="N1" s="628"/>
      <c r="O1" s="628"/>
      <c r="P1" s="628"/>
      <c r="Q1" s="628"/>
      <c r="R1" s="628"/>
      <c r="S1" s="628"/>
      <c r="T1" s="628"/>
      <c r="U1" s="628"/>
      <c r="V1" s="628"/>
      <c r="W1" s="628"/>
      <c r="X1" s="628"/>
      <c r="Y1" s="628"/>
      <c r="Z1" s="628"/>
      <c r="AA1" s="628"/>
      <c r="AB1" s="628"/>
      <c r="AC1" s="628"/>
      <c r="AD1" s="628"/>
      <c r="AE1" s="628"/>
      <c r="AF1" s="628"/>
      <c r="AG1" s="628"/>
      <c r="AH1" s="628"/>
      <c r="AI1" s="628"/>
      <c r="AJ1" s="628"/>
      <c r="AK1" s="629"/>
      <c r="AL1" s="2"/>
      <c r="AN1" s="3" t="s">
        <v>1</v>
      </c>
      <c r="AP1" s="3" t="s">
        <v>2</v>
      </c>
      <c r="AY1" s="4" t="str" cm="1">
        <f t="array" ref="AY1">IF(SUMPRODUCT(--(LEN(TRIM(AT3:AT997))&gt;0))&gt;0,"《"&amp;B1&amp;"》","")</f>
        <v/>
      </c>
    </row>
    <row r="2" spans="2:79">
      <c r="B2" s="630" t="s">
        <v>417</v>
      </c>
      <c r="C2" s="631"/>
      <c r="D2" s="631"/>
      <c r="E2" s="631"/>
      <c r="F2" s="631"/>
      <c r="G2" s="631"/>
      <c r="H2" s="631"/>
      <c r="I2" s="631"/>
      <c r="J2" s="631"/>
      <c r="K2" s="631"/>
      <c r="L2" s="631"/>
      <c r="M2" s="631"/>
      <c r="N2" s="631"/>
      <c r="O2" s="631"/>
      <c r="P2" s="631"/>
      <c r="Q2" s="631"/>
      <c r="R2" s="631"/>
      <c r="S2" s="631"/>
      <c r="T2" s="631"/>
      <c r="U2" s="631"/>
      <c r="V2" s="631"/>
      <c r="W2" s="631"/>
      <c r="X2" s="631"/>
      <c r="Y2" s="631"/>
      <c r="Z2" s="631"/>
      <c r="AA2" s="631"/>
      <c r="AB2" s="631"/>
      <c r="AC2" s="631"/>
      <c r="AD2" s="631"/>
      <c r="AE2" s="631"/>
      <c r="AF2" s="631"/>
      <c r="AG2" s="631"/>
      <c r="AH2" s="631"/>
      <c r="AI2" s="631"/>
      <c r="AJ2" s="631"/>
      <c r="AK2" s="632"/>
      <c r="AL2" s="6" t="s">
        <v>3</v>
      </c>
      <c r="AM2" s="7" t="s">
        <v>4</v>
      </c>
      <c r="AN2" s="7" t="s">
        <v>5</v>
      </c>
      <c r="AO2" s="8" t="s">
        <v>6</v>
      </c>
      <c r="AP2" s="7" t="s">
        <v>7</v>
      </c>
      <c r="AQ2" s="7" t="s">
        <v>8</v>
      </c>
      <c r="AR2" s="7" t="s">
        <v>9</v>
      </c>
      <c r="AS2" s="7" t="s">
        <v>10</v>
      </c>
      <c r="AT2" s="7" t="s">
        <v>4</v>
      </c>
      <c r="AU2" s="7"/>
      <c r="AV2" s="7"/>
      <c r="AY2" s="9" t="str" cm="1">
        <f t="array" ref="AY2">IF(AY1&lt;&gt;"",LOOKUP(2,1/(AT3:AT997&lt;&gt;""),AT3:AT997),"")</f>
        <v/>
      </c>
    </row>
    <row r="3" spans="2:79">
      <c r="B3" s="633" t="s">
        <v>11</v>
      </c>
      <c r="C3" s="634"/>
      <c r="D3" s="634"/>
      <c r="E3" s="634"/>
      <c r="F3" s="634"/>
      <c r="G3" s="634"/>
      <c r="H3" s="634"/>
      <c r="I3" s="634"/>
      <c r="J3" s="634"/>
      <c r="K3" s="634"/>
      <c r="L3" s="634"/>
      <c r="M3" s="634"/>
      <c r="N3" s="634"/>
      <c r="O3" s="634"/>
      <c r="P3" s="634"/>
      <c r="Q3" s="634"/>
      <c r="R3" s="634"/>
      <c r="S3" s="634"/>
      <c r="T3" s="634"/>
      <c r="U3" s="634"/>
      <c r="V3" s="634"/>
      <c r="W3" s="634"/>
      <c r="X3" s="634"/>
      <c r="Y3" s="634"/>
      <c r="Z3" s="634"/>
      <c r="AA3" s="634"/>
      <c r="AB3" s="634"/>
      <c r="AC3" s="634"/>
      <c r="AD3" s="634"/>
      <c r="AE3" s="634"/>
      <c r="AF3" s="634"/>
      <c r="AG3" s="634"/>
      <c r="AH3" s="634"/>
      <c r="AI3" s="634"/>
      <c r="AJ3" s="634"/>
      <c r="AK3" s="635"/>
      <c r="AL3" s="10">
        <v>1</v>
      </c>
      <c r="AM3" s="11" t="str">
        <f>B3</f>
        <v>此產品是以何種方式執行滅菌How is the product sterilized?(請務必填寫)</v>
      </c>
      <c r="AN3" s="11" t="b">
        <f>OR(BB4,BB6,BB7,BB9,BB12)</f>
        <v>0</v>
      </c>
      <c r="AO3" s="11" t="s">
        <v>12</v>
      </c>
      <c r="AP3" s="11" t="b">
        <f>TRUE</f>
        <v>1</v>
      </c>
      <c r="AQ3" s="12" t="b">
        <f>AND($AN3,$AP3)</f>
        <v>0</v>
      </c>
      <c r="AR3" s="12" t="b">
        <f>IF($AN3=TRUE,$AP3&lt;&gt;TRUE)</f>
        <v>0</v>
      </c>
      <c r="AS3" t="str">
        <f>IF(OR(AL3=1,AL3=2),IF(OR(AR4),"-----!!!未完全填寫!!!-----",""),"")</f>
        <v/>
      </c>
      <c r="AT3" s="5" t="str">
        <f>IF(AQ3=TRUE,
    IF(AL3=3,
        IF(AM3="", "", "        "&amp;REPT("-", LEN(AO3) - LEN(SUBSTITUTE(AO3, "-", "")))&amp;AM3&amp;CHAR(10)),
        IF(AL3=1, "    "&amp;AM3&amp;CHAR(10),
           IF(AL3=2, "█"&amp;AM3, AM3&amp;CHAR(10))
        )
    )&amp;AS3,
    "")</f>
        <v/>
      </c>
      <c r="AY3" s="1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row>
    <row r="4" spans="2:79">
      <c r="B4" s="14"/>
      <c r="C4" s="623" t="s">
        <v>13</v>
      </c>
      <c r="D4" s="623"/>
      <c r="E4" s="623"/>
      <c r="F4" s="623"/>
      <c r="G4" s="623" t="s">
        <v>14</v>
      </c>
      <c r="H4" s="623"/>
      <c r="I4" s="623"/>
      <c r="J4" s="623"/>
      <c r="K4" s="623" t="s">
        <v>15</v>
      </c>
      <c r="L4" s="623"/>
      <c r="M4" s="623"/>
      <c r="N4" s="623"/>
      <c r="O4" s="15" t="s">
        <v>16</v>
      </c>
      <c r="P4" s="16"/>
      <c r="Q4" s="15"/>
      <c r="R4" s="15"/>
      <c r="S4" s="15"/>
      <c r="T4" s="15"/>
      <c r="U4" s="15"/>
      <c r="V4" s="15"/>
      <c r="W4" s="15"/>
      <c r="X4" s="15"/>
      <c r="Y4" s="15"/>
      <c r="Z4" s="15"/>
      <c r="AA4" s="15"/>
      <c r="AB4" s="15"/>
      <c r="AC4" s="16"/>
      <c r="AD4" s="16"/>
      <c r="AE4" s="16"/>
      <c r="AF4" s="16"/>
      <c r="AG4" s="16"/>
      <c r="AH4" s="16"/>
      <c r="AI4" s="16"/>
      <c r="AJ4" s="16"/>
      <c r="AK4" s="17"/>
      <c r="AL4" s="10">
        <v>2</v>
      </c>
      <c r="AM4" s="11" t="str">
        <f>IF(BB4,C4&amp;G4&amp;I4&amp;K4&amp;M4&amp;O4,"")</f>
        <v/>
      </c>
      <c r="AN4" s="11" t="b">
        <f>BB4</f>
        <v>0</v>
      </c>
      <c r="AO4" s="11" t="s">
        <v>17</v>
      </c>
      <c r="AP4" s="11" t="b">
        <f>AND(BB4,I4&lt;&gt;"",M4&lt;&gt;"")</f>
        <v>0</v>
      </c>
      <c r="AQ4" s="12" t="b">
        <f t="shared" ref="AQ4:AQ12" si="0">AND($AN4,$AP4)</f>
        <v>0</v>
      </c>
      <c r="AR4" s="12" t="b">
        <f t="shared" ref="AR4:AR12" si="1">IF($AN4=TRUE,$AP4&lt;&gt;TRUE)</f>
        <v>0</v>
      </c>
      <c r="AS4" t="str">
        <f>IF(OR(AL4=1,AL4=2),IF(OR(AR5),"-----!!!未完全填寫!!!-----",""),"")</f>
        <v/>
      </c>
      <c r="AT4" s="5" t="str">
        <f>AT3&amp;IF(AQ4=TRUE,
    IF(AL4=3,
        IF(AM4="", "", "        "&amp;REPT("-", LEN(AO4) - LEN(SUBSTITUTE(AO4, "-", "")))&amp;AM4&amp;CHAR(10)),
        IF(AL4=1, "    "&amp;AM4&amp;CHAR(10),
           IF(AL4=2, "█"&amp;AM4&amp;CHAR(10), AM4&amp;CHAR(10))
        )
    )&amp;AS4,
    "")</f>
        <v/>
      </c>
      <c r="AU4" s="11"/>
      <c r="AV4" s="18"/>
      <c r="BB4" s="5" t="b">
        <v>0</v>
      </c>
    </row>
    <row r="5" spans="2:79">
      <c r="B5" s="19" t="s">
        <v>18</v>
      </c>
      <c r="C5" s="16"/>
      <c r="D5" s="623" t="s">
        <v>19</v>
      </c>
      <c r="E5" s="623"/>
      <c r="F5" s="623"/>
      <c r="G5" s="623"/>
      <c r="H5" s="623"/>
      <c r="I5" s="623"/>
      <c r="J5" s="623"/>
      <c r="K5" s="20"/>
      <c r="L5" s="623" t="s">
        <v>20</v>
      </c>
      <c r="M5" s="623"/>
      <c r="N5" s="623"/>
      <c r="O5" s="623"/>
      <c r="P5" s="20"/>
      <c r="Q5" s="623" t="s">
        <v>21</v>
      </c>
      <c r="R5" s="623"/>
      <c r="S5" s="623"/>
      <c r="T5" s="623"/>
      <c r="U5" s="623"/>
      <c r="V5" s="20"/>
      <c r="W5" s="623" t="s">
        <v>22</v>
      </c>
      <c r="X5" s="623"/>
      <c r="Y5" s="623"/>
      <c r="Z5" s="623"/>
      <c r="AA5" s="20"/>
      <c r="AB5" s="623" t="s">
        <v>23</v>
      </c>
      <c r="AC5" s="623"/>
      <c r="AD5" s="623"/>
      <c r="AE5" s="16"/>
      <c r="AF5" s="16"/>
      <c r="AG5" s="16"/>
      <c r="AH5" s="16"/>
      <c r="AI5" s="16"/>
      <c r="AJ5" s="16"/>
      <c r="AK5" s="17"/>
      <c r="AL5" s="10">
        <v>3</v>
      </c>
      <c r="AM5" s="11" t="str">
        <f>IF(OR(BK5,BP5,BV5,CA5),D5&amp;_xlfn.TEXTJOIN(",",TRUE,IF(BK5,L5,""),IF(BP5,Q5,""),IF(BV5,W5,""),IF(CA5,AB5,"")),"")</f>
        <v/>
      </c>
      <c r="AN5" s="11" t="b">
        <f>AND(BB4,AN4)</f>
        <v>0</v>
      </c>
      <c r="AO5" s="11" t="s">
        <v>12</v>
      </c>
      <c r="AP5" s="11" t="b">
        <f>OR(BK5,BP5,BV5,CA5)</f>
        <v>0</v>
      </c>
      <c r="AQ5" s="12" t="b">
        <f>AND($AN5,$AP5)</f>
        <v>0</v>
      </c>
      <c r="AR5" s="12" t="b">
        <f t="shared" si="1"/>
        <v>0</v>
      </c>
      <c r="AS5" t="str">
        <f t="shared" ref="AS5:AS6" si="2">IF(B5=TRUE,"█","")</f>
        <v/>
      </c>
      <c r="AT5" s="5" t="str">
        <f t="shared" ref="AT5:AT12" si="3">AT4&amp;IF(AQ5=TRUE,
    IF(AL5=3,
        IF(AM5="", "", "        "&amp;REPT("-", LEN(AO5) - LEN(SUBSTITUTE(AO5, "-", "")))&amp;AM5&amp;CHAR(10)),
        IF(AL5=1, "    "&amp;AM5&amp;CHAR(10),
           IF(AL5=2, "█"&amp;AM5&amp;CHAR(10), AM5&amp;CHAR(10))
        )
    )&amp;AS5,
    "")</f>
        <v/>
      </c>
      <c r="AU5" s="11"/>
      <c r="AV5" s="18"/>
      <c r="BK5" s="5" t="b">
        <v>0</v>
      </c>
      <c r="BP5" s="5" t="b">
        <v>0</v>
      </c>
      <c r="BV5" s="5" t="b">
        <v>0</v>
      </c>
      <c r="CA5" s="5" t="b">
        <v>0</v>
      </c>
    </row>
    <row r="6" spans="2:79">
      <c r="B6" s="21"/>
      <c r="C6" s="621" t="s">
        <v>24</v>
      </c>
      <c r="D6" s="621"/>
      <c r="E6" s="621"/>
      <c r="F6" s="621"/>
      <c r="G6" s="621"/>
      <c r="H6" s="623" t="s">
        <v>14</v>
      </c>
      <c r="I6" s="623"/>
      <c r="J6" s="623"/>
      <c r="K6" s="623"/>
      <c r="L6" s="623" t="s">
        <v>15</v>
      </c>
      <c r="M6" s="623"/>
      <c r="N6" s="623"/>
      <c r="O6" s="623"/>
      <c r="P6" s="15" t="s">
        <v>16</v>
      </c>
      <c r="Q6" s="16"/>
      <c r="R6" s="15"/>
      <c r="S6" s="15"/>
      <c r="T6" s="15"/>
      <c r="U6" s="15"/>
      <c r="V6" s="15"/>
      <c r="W6" s="15"/>
      <c r="X6" s="15"/>
      <c r="Y6" s="15"/>
      <c r="Z6" s="15"/>
      <c r="AA6" s="15"/>
      <c r="AB6" s="15"/>
      <c r="AC6" s="16"/>
      <c r="AD6" s="16"/>
      <c r="AE6" s="16"/>
      <c r="AF6" s="16"/>
      <c r="AG6" s="16"/>
      <c r="AH6" s="16"/>
      <c r="AI6" s="16"/>
      <c r="AJ6" s="16"/>
      <c r="AK6" s="17"/>
      <c r="AL6" s="10">
        <v>2</v>
      </c>
      <c r="AM6" s="11" t="str">
        <f>IF(BB6,C6&amp;H6&amp;J6&amp;L6&amp;N6&amp;P6,"")</f>
        <v/>
      </c>
      <c r="AN6" s="11" t="b">
        <f>BB6</f>
        <v>0</v>
      </c>
      <c r="AO6" s="11" t="s">
        <v>25</v>
      </c>
      <c r="AP6" s="11" t="b">
        <f>BB6</f>
        <v>0</v>
      </c>
      <c r="AQ6" s="12" t="b">
        <f t="shared" si="0"/>
        <v>0</v>
      </c>
      <c r="AR6" s="12" t="b">
        <f t="shared" si="1"/>
        <v>0</v>
      </c>
      <c r="AS6" t="str">
        <f t="shared" si="2"/>
        <v/>
      </c>
      <c r="AT6" s="5" t="str">
        <f t="shared" si="3"/>
        <v/>
      </c>
      <c r="AU6" s="11"/>
      <c r="AV6" s="18"/>
      <c r="BB6" s="5" t="b">
        <v>0</v>
      </c>
    </row>
    <row r="7" spans="2:79">
      <c r="B7" s="14"/>
      <c r="C7" s="621" t="s">
        <v>26</v>
      </c>
      <c r="D7" s="621"/>
      <c r="E7" s="621"/>
      <c r="F7" s="621"/>
      <c r="G7" s="621"/>
      <c r="H7" s="621"/>
      <c r="I7" s="621"/>
      <c r="J7" s="623" t="s">
        <v>14</v>
      </c>
      <c r="K7" s="623"/>
      <c r="L7" s="623"/>
      <c r="M7" s="623"/>
      <c r="N7" s="623" t="s">
        <v>15</v>
      </c>
      <c r="O7" s="623"/>
      <c r="P7" s="623"/>
      <c r="Q7" s="623"/>
      <c r="R7" s="15" t="s">
        <v>16</v>
      </c>
      <c r="S7" s="16"/>
      <c r="T7" s="15"/>
      <c r="U7" s="15"/>
      <c r="V7" s="15"/>
      <c r="W7" s="15"/>
      <c r="X7" s="15"/>
      <c r="Y7" s="15"/>
      <c r="Z7" s="15"/>
      <c r="AA7" s="15"/>
      <c r="AB7" s="15"/>
      <c r="AC7" s="16"/>
      <c r="AD7" s="16"/>
      <c r="AE7" s="16"/>
      <c r="AF7" s="16"/>
      <c r="AG7" s="16"/>
      <c r="AH7" s="16"/>
      <c r="AI7" s="16"/>
      <c r="AJ7" s="16"/>
      <c r="AK7" s="17"/>
      <c r="AL7" s="10">
        <v>2</v>
      </c>
      <c r="AM7" s="11" t="str">
        <f>IF(BB7,C7&amp;J7&amp;L7&amp;N7&amp;P7&amp;R7,"")</f>
        <v/>
      </c>
      <c r="AN7" s="11" t="b">
        <f>BB7</f>
        <v>0</v>
      </c>
      <c r="AO7" s="11" t="s">
        <v>27</v>
      </c>
      <c r="AP7" s="11" t="b">
        <f>BB7</f>
        <v>0</v>
      </c>
      <c r="AQ7" s="12" t="b">
        <f t="shared" si="0"/>
        <v>0</v>
      </c>
      <c r="AR7" s="12" t="b">
        <f t="shared" si="1"/>
        <v>0</v>
      </c>
      <c r="AS7" t="str">
        <f>IF(B7=TRUE,"█","")</f>
        <v/>
      </c>
      <c r="AT7" s="5" t="str">
        <f t="shared" si="3"/>
        <v/>
      </c>
      <c r="AU7" s="11"/>
      <c r="AV7" s="18"/>
      <c r="BB7" s="5" t="b">
        <v>0</v>
      </c>
    </row>
    <row r="8" spans="2:79">
      <c r="B8" s="624" t="s">
        <v>28</v>
      </c>
      <c r="C8" s="625"/>
      <c r="D8" s="625"/>
      <c r="E8" s="625"/>
      <c r="F8" s="625"/>
      <c r="G8" s="625"/>
      <c r="H8" s="625"/>
      <c r="I8" s="625"/>
      <c r="J8" s="625"/>
      <c r="K8" s="625"/>
      <c r="L8" s="625"/>
      <c r="M8" s="625"/>
      <c r="N8" s="625"/>
      <c r="O8" s="625"/>
      <c r="P8" s="625"/>
      <c r="Q8" s="625"/>
      <c r="R8" s="625"/>
      <c r="S8" s="625"/>
      <c r="T8" s="625"/>
      <c r="U8" s="625"/>
      <c r="V8" s="625"/>
      <c r="W8" s="625"/>
      <c r="X8" s="625"/>
      <c r="Y8" s="625"/>
      <c r="Z8" s="625"/>
      <c r="AA8" s="625"/>
      <c r="AB8" s="625"/>
      <c r="AC8" s="625"/>
      <c r="AD8" s="625"/>
      <c r="AE8" s="625"/>
      <c r="AF8" s="625"/>
      <c r="AG8" s="625"/>
      <c r="AH8" s="625"/>
      <c r="AI8" s="625"/>
      <c r="AJ8" s="625"/>
      <c r="AK8" s="626"/>
      <c r="AL8" s="10">
        <v>1</v>
      </c>
      <c r="AM8" s="11" t="str">
        <f>IF(OR(BB9,BB10),B8,"")</f>
        <v/>
      </c>
      <c r="AN8" s="11" t="b">
        <f>OR(BB9,BB10)</f>
        <v>0</v>
      </c>
      <c r="AO8" s="11" t="s">
        <v>29</v>
      </c>
      <c r="AP8" s="11" t="b">
        <f>TRUE</f>
        <v>1</v>
      </c>
      <c r="AQ8" s="12" t="b">
        <f t="shared" si="0"/>
        <v>0</v>
      </c>
      <c r="AR8" s="12" t="b">
        <f t="shared" si="1"/>
        <v>0</v>
      </c>
      <c r="AS8" t="str">
        <f t="shared" ref="AS8:AS12" si="4">IF(B8=TRUE,"█","")</f>
        <v/>
      </c>
      <c r="AT8" s="5" t="str">
        <f t="shared" si="3"/>
        <v/>
      </c>
      <c r="AU8" s="11"/>
      <c r="AV8" s="18"/>
    </row>
    <row r="9" spans="2:79">
      <c r="B9" s="14"/>
      <c r="C9" s="621" t="s">
        <v>30</v>
      </c>
      <c r="D9" s="621"/>
      <c r="E9" s="621"/>
      <c r="F9" s="621"/>
      <c r="G9" s="621"/>
      <c r="H9" s="621"/>
      <c r="I9" s="621"/>
      <c r="J9" s="621"/>
      <c r="K9" s="621"/>
      <c r="L9" s="621"/>
      <c r="M9" s="621"/>
      <c r="N9" s="621"/>
      <c r="O9" s="621"/>
      <c r="P9" s="621"/>
      <c r="Q9" s="621"/>
      <c r="R9" s="621"/>
      <c r="S9" s="621"/>
      <c r="T9" s="621"/>
      <c r="U9" s="621"/>
      <c r="V9" s="621"/>
      <c r="W9" s="621"/>
      <c r="X9" s="621"/>
      <c r="Y9" s="621"/>
      <c r="Z9" s="621"/>
      <c r="AA9" s="621"/>
      <c r="AB9" s="621"/>
      <c r="AC9" s="621"/>
      <c r="AD9" s="621"/>
      <c r="AE9" s="621"/>
      <c r="AF9" s="621"/>
      <c r="AG9" s="621"/>
      <c r="AH9" s="621"/>
      <c r="AI9" s="621"/>
      <c r="AJ9" s="621"/>
      <c r="AK9" s="622"/>
      <c r="AL9" s="10">
        <v>2</v>
      </c>
      <c r="AM9" s="11" t="str">
        <f>IF(BB9,C9,"")</f>
        <v/>
      </c>
      <c r="AN9" s="11" t="b">
        <f>BB9</f>
        <v>0</v>
      </c>
      <c r="AO9" s="11" t="s">
        <v>31</v>
      </c>
      <c r="AP9" s="11" t="b">
        <f>BB9</f>
        <v>0</v>
      </c>
      <c r="AQ9" s="12" t="b">
        <f t="shared" si="0"/>
        <v>0</v>
      </c>
      <c r="AR9" s="12" t="b">
        <f t="shared" si="1"/>
        <v>0</v>
      </c>
      <c r="AS9" t="str">
        <f>IF(OR(AL9=1,AL9=2),IF(OR(AR11),"-----!!!未完全填寫!!!-----",""),"")</f>
        <v/>
      </c>
      <c r="AT9" s="5" t="str">
        <f t="shared" si="3"/>
        <v/>
      </c>
      <c r="AU9" s="11"/>
      <c r="AV9" s="18"/>
      <c r="BB9" s="5" t="b">
        <v>0</v>
      </c>
      <c r="BG9" s="5" t="b">
        <v>0</v>
      </c>
    </row>
    <row r="10" spans="2:79">
      <c r="B10" s="14"/>
      <c r="C10" s="621" t="s">
        <v>32</v>
      </c>
      <c r="D10" s="621"/>
      <c r="E10" s="621"/>
      <c r="F10" s="621"/>
      <c r="G10" s="621"/>
      <c r="H10" s="621"/>
      <c r="I10" s="621"/>
      <c r="J10" s="22"/>
      <c r="K10" s="22"/>
      <c r="L10" s="22"/>
      <c r="M10" s="22"/>
      <c r="N10" s="22"/>
      <c r="O10" s="23"/>
      <c r="P10" s="23"/>
      <c r="Q10" s="23"/>
      <c r="R10" s="23"/>
      <c r="S10" s="23"/>
      <c r="T10" s="23"/>
      <c r="U10" s="23"/>
      <c r="V10" s="23"/>
      <c r="W10" s="23"/>
      <c r="X10" s="23"/>
      <c r="Y10" s="23"/>
      <c r="Z10" s="23"/>
      <c r="AA10" s="23"/>
      <c r="AB10" s="23"/>
      <c r="AC10" s="23"/>
      <c r="AD10" s="23"/>
      <c r="AE10" s="23"/>
      <c r="AF10" s="23"/>
      <c r="AG10" s="23"/>
      <c r="AH10" s="23"/>
      <c r="AI10" s="23"/>
      <c r="AJ10" s="23"/>
      <c r="AK10" s="24"/>
      <c r="AL10" s="10"/>
      <c r="AM10" s="11" t="str">
        <f>IF(BB10,C10&amp;F10,"")</f>
        <v/>
      </c>
      <c r="AN10" s="11" t="b">
        <f>BB10</f>
        <v>0</v>
      </c>
      <c r="AO10" s="11" t="s">
        <v>33</v>
      </c>
      <c r="AP10" s="11" t="b">
        <f>AND(BB10,F10&lt;&gt;"")</f>
        <v>0</v>
      </c>
      <c r="AQ10" s="12" t="b">
        <f t="shared" si="0"/>
        <v>0</v>
      </c>
      <c r="AR10" s="12" t="b">
        <f t="shared" si="1"/>
        <v>0</v>
      </c>
      <c r="AS10" t="str">
        <f>IF(OR(AL10=1,AL10=2),IF(OR(AR11),"-----!!!未完全填寫!!!-----",""),"")</f>
        <v/>
      </c>
      <c r="AT10" s="5" t="str">
        <f t="shared" si="3"/>
        <v/>
      </c>
      <c r="AU10" s="11"/>
      <c r="AV10" s="18"/>
      <c r="BB10" s="5" t="b">
        <v>0</v>
      </c>
    </row>
    <row r="11" spans="2:79">
      <c r="B11" s="19" t="s">
        <v>18</v>
      </c>
      <c r="C11" s="16"/>
      <c r="D11" s="623" t="s">
        <v>19</v>
      </c>
      <c r="E11" s="623"/>
      <c r="F11" s="623"/>
      <c r="G11" s="623"/>
      <c r="H11" s="623"/>
      <c r="I11" s="623"/>
      <c r="J11" s="623"/>
      <c r="K11" s="25"/>
      <c r="L11" s="623" t="s">
        <v>20</v>
      </c>
      <c r="M11" s="623"/>
      <c r="N11" s="623"/>
      <c r="O11" s="623"/>
      <c r="P11" s="20"/>
      <c r="Q11" s="623" t="s">
        <v>21</v>
      </c>
      <c r="R11" s="623"/>
      <c r="S11" s="623"/>
      <c r="T11" s="623"/>
      <c r="U11" s="623"/>
      <c r="V11" s="20"/>
      <c r="W11" s="623" t="s">
        <v>22</v>
      </c>
      <c r="X11" s="623"/>
      <c r="Y11" s="623"/>
      <c r="Z11" s="623"/>
      <c r="AA11" s="20"/>
      <c r="AB11" s="623" t="s">
        <v>23</v>
      </c>
      <c r="AC11" s="623"/>
      <c r="AD11" s="623"/>
      <c r="AE11" s="23"/>
      <c r="AF11" s="23"/>
      <c r="AG11" s="23"/>
      <c r="AH11" s="23"/>
      <c r="AI11" s="23"/>
      <c r="AJ11" s="23"/>
      <c r="AK11" s="17"/>
      <c r="AL11" s="10">
        <v>3</v>
      </c>
      <c r="AM11" s="11" t="str">
        <f>IF(OR(BK11,BP11,BV11,CA11),D11&amp;_xlfn.TEXTJOIN(",",TRUE,IF(BK11,L11,""),IF(BP11,Q11,""),IF(BV11,W11,""),IF(CA11,AB11,"")),"")</f>
        <v/>
      </c>
      <c r="AN11" s="11" t="b">
        <f>AND(OR(BB10,BB9),OR(AN9:AN10))</f>
        <v>0</v>
      </c>
      <c r="AO11" s="11" t="s">
        <v>31</v>
      </c>
      <c r="AP11" s="11" t="b">
        <f>OR(BK11,BP11,BV11,CA11)</f>
        <v>0</v>
      </c>
      <c r="AQ11" s="12" t="b">
        <f t="shared" si="0"/>
        <v>0</v>
      </c>
      <c r="AR11" s="12" t="b">
        <f t="shared" si="1"/>
        <v>0</v>
      </c>
      <c r="AS11" t="str">
        <f t="shared" si="4"/>
        <v/>
      </c>
      <c r="AT11" s="5" t="str">
        <f t="shared" si="3"/>
        <v/>
      </c>
      <c r="AU11" s="11"/>
      <c r="AV11" s="18"/>
      <c r="BK11" s="5" t="b">
        <v>0</v>
      </c>
      <c r="BP11" s="5" t="b">
        <v>0</v>
      </c>
      <c r="BV11" s="5" t="b">
        <v>0</v>
      </c>
      <c r="CA11" s="5" t="b">
        <v>0</v>
      </c>
    </row>
    <row r="12" spans="2:79">
      <c r="B12" s="26"/>
      <c r="C12" s="618" t="s">
        <v>32</v>
      </c>
      <c r="D12" s="618"/>
      <c r="E12" s="618"/>
      <c r="F12" s="619"/>
      <c r="G12" s="619"/>
      <c r="H12" s="619"/>
      <c r="I12" s="619"/>
      <c r="J12" s="619"/>
      <c r="K12" s="619"/>
      <c r="L12" s="27"/>
      <c r="M12" s="27"/>
      <c r="N12" s="27"/>
      <c r="O12" s="27"/>
      <c r="P12" s="27"/>
      <c r="Q12" s="27"/>
      <c r="R12" s="27"/>
      <c r="S12" s="27"/>
      <c r="T12" s="27"/>
      <c r="U12" s="27"/>
      <c r="V12" s="27"/>
      <c r="W12" s="27"/>
      <c r="X12" s="27"/>
      <c r="Y12" s="27"/>
      <c r="Z12" s="27"/>
      <c r="AA12" s="27"/>
      <c r="AB12" s="27"/>
      <c r="AC12" s="27"/>
      <c r="AD12" s="27"/>
      <c r="AE12" s="27"/>
      <c r="AF12" s="28"/>
      <c r="AG12" s="29"/>
      <c r="AH12" s="29"/>
      <c r="AI12" s="29"/>
      <c r="AJ12" s="29"/>
      <c r="AK12" s="30"/>
      <c r="AL12" s="10">
        <v>2</v>
      </c>
      <c r="AM12" s="11" t="str">
        <f>IF(B12,C12&amp;F12,"")</f>
        <v/>
      </c>
      <c r="AN12" s="11" t="b">
        <f>BB12</f>
        <v>0</v>
      </c>
      <c r="AO12" s="11" t="s">
        <v>34</v>
      </c>
      <c r="AP12" s="11" t="b">
        <f>AND(BB12,F12&lt;&gt;"")</f>
        <v>0</v>
      </c>
      <c r="AQ12" s="12" t="b">
        <f t="shared" si="0"/>
        <v>0</v>
      </c>
      <c r="AR12" s="12" t="b">
        <f t="shared" si="1"/>
        <v>0</v>
      </c>
      <c r="AS12" t="str">
        <f t="shared" si="4"/>
        <v/>
      </c>
      <c r="AT12" s="5" t="str">
        <f t="shared" si="3"/>
        <v/>
      </c>
      <c r="AU12" s="11"/>
      <c r="AV12" s="18"/>
      <c r="BB12" s="5" t="b">
        <v>0</v>
      </c>
    </row>
    <row r="13" spans="2:79" ht="19.5">
      <c r="B13" s="620" t="s">
        <v>35</v>
      </c>
      <c r="C13" s="620"/>
      <c r="D13" s="620"/>
      <c r="E13" s="620"/>
      <c r="F13" s="620"/>
      <c r="G13" s="620"/>
      <c r="H13" s="620"/>
      <c r="I13" s="620"/>
      <c r="J13" s="620"/>
      <c r="K13" s="620"/>
      <c r="L13" s="620"/>
      <c r="M13" s="620"/>
      <c r="N13" s="620"/>
      <c r="O13" s="620"/>
      <c r="P13" s="620"/>
      <c r="Q13" s="620"/>
      <c r="R13" s="620"/>
      <c r="S13" s="620"/>
      <c r="T13" s="620"/>
      <c r="U13" s="620"/>
      <c r="V13" s="620"/>
      <c r="W13" s="620"/>
      <c r="X13" s="620"/>
      <c r="Y13" s="620"/>
      <c r="Z13" s="620"/>
      <c r="AA13" s="620"/>
      <c r="AB13" s="620"/>
      <c r="AC13" s="620"/>
      <c r="AD13" s="620"/>
      <c r="AE13" s="620"/>
      <c r="AF13" s="620"/>
      <c r="AG13" s="620"/>
      <c r="AH13" s="620"/>
      <c r="AI13" s="620"/>
      <c r="AJ13" s="620"/>
      <c r="AK13" s="620"/>
      <c r="AT13" s="5" t="str">
        <f t="shared" ref="AT13:AT76" si="5">AT12&amp;IF(AQ13=TRUE,
    IF(AL13=3,
        IF(AM13="", "", "        "&amp;REPT("-", LEN(AO13) - LEN(SUBSTITUTE(AO13, "-", "")))&amp;AM13&amp;CHAR(10)),
        IF(AL13=1, ""&amp;AM13&amp;CHAR(10),
           IF(AL13=2, "      █"&amp;AM13&amp;CHAR(10), AM13&amp;CHAR(10))
        )
    ),
    "")</f>
        <v/>
      </c>
    </row>
    <row r="14" spans="2:79">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T14" s="5" t="str">
        <f t="shared" si="5"/>
        <v/>
      </c>
    </row>
    <row r="15" spans="2:79">
      <c r="B15" s="32"/>
      <c r="C15" s="32"/>
      <c r="D15" s="32"/>
      <c r="E15" s="32"/>
      <c r="F15" s="33"/>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T15" s="5" t="str">
        <f t="shared" si="5"/>
        <v/>
      </c>
    </row>
    <row r="16" spans="2:79">
      <c r="B16" s="32"/>
      <c r="C16" s="32"/>
      <c r="D16" s="32"/>
      <c r="E16" s="32"/>
      <c r="F16" s="32"/>
      <c r="G16" s="32"/>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T16" s="5" t="str">
        <f t="shared" si="5"/>
        <v/>
      </c>
    </row>
    <row r="17" spans="46:46">
      <c r="AT17" s="5" t="str">
        <f t="shared" si="5"/>
        <v/>
      </c>
    </row>
    <row r="18" spans="46:46">
      <c r="AT18" s="5" t="str">
        <f t="shared" si="5"/>
        <v/>
      </c>
    </row>
    <row r="19" spans="46:46">
      <c r="AT19" s="5" t="str">
        <f t="shared" si="5"/>
        <v/>
      </c>
    </row>
    <row r="20" spans="46:46">
      <c r="AT20" s="5" t="str">
        <f t="shared" si="5"/>
        <v/>
      </c>
    </row>
    <row r="21" spans="46:46">
      <c r="AT21" s="5" t="str">
        <f t="shared" si="5"/>
        <v/>
      </c>
    </row>
    <row r="22" spans="46:46">
      <c r="AT22" s="5" t="str">
        <f t="shared" si="5"/>
        <v/>
      </c>
    </row>
    <row r="23" spans="46:46">
      <c r="AT23" s="5" t="str">
        <f t="shared" si="5"/>
        <v/>
      </c>
    </row>
    <row r="24" spans="46:46">
      <c r="AT24" s="5" t="str">
        <f t="shared" si="5"/>
        <v/>
      </c>
    </row>
    <row r="25" spans="46:46">
      <c r="AT25" s="5" t="str">
        <f t="shared" si="5"/>
        <v/>
      </c>
    </row>
    <row r="26" spans="46:46">
      <c r="AT26" s="5" t="str">
        <f t="shared" si="5"/>
        <v/>
      </c>
    </row>
    <row r="27" spans="46:46">
      <c r="AT27" s="5" t="str">
        <f t="shared" si="5"/>
        <v/>
      </c>
    </row>
    <row r="28" spans="46:46">
      <c r="AT28" s="5" t="str">
        <f t="shared" si="5"/>
        <v/>
      </c>
    </row>
    <row r="29" spans="46:46">
      <c r="AT29" s="5" t="str">
        <f t="shared" si="5"/>
        <v/>
      </c>
    </row>
    <row r="30" spans="46:46">
      <c r="AT30" s="5" t="str">
        <f t="shared" si="5"/>
        <v/>
      </c>
    </row>
    <row r="31" spans="46:46">
      <c r="AT31" s="5" t="str">
        <f t="shared" si="5"/>
        <v/>
      </c>
    </row>
    <row r="32" spans="46:46">
      <c r="AT32" s="5" t="str">
        <f t="shared" si="5"/>
        <v/>
      </c>
    </row>
    <row r="33" spans="46:46">
      <c r="AT33" s="5" t="str">
        <f t="shared" si="5"/>
        <v/>
      </c>
    </row>
    <row r="34" spans="46:46">
      <c r="AT34" s="5" t="str">
        <f t="shared" si="5"/>
        <v/>
      </c>
    </row>
    <row r="35" spans="46:46">
      <c r="AT35" s="5" t="str">
        <f t="shared" si="5"/>
        <v/>
      </c>
    </row>
    <row r="36" spans="46:46">
      <c r="AT36" s="5" t="str">
        <f t="shared" si="5"/>
        <v/>
      </c>
    </row>
    <row r="37" spans="46:46">
      <c r="AT37" s="5" t="str">
        <f t="shared" si="5"/>
        <v/>
      </c>
    </row>
    <row r="38" spans="46:46">
      <c r="AT38" s="5" t="str">
        <f t="shared" si="5"/>
        <v/>
      </c>
    </row>
    <row r="39" spans="46:46">
      <c r="AT39" s="5" t="str">
        <f t="shared" si="5"/>
        <v/>
      </c>
    </row>
    <row r="40" spans="46:46">
      <c r="AT40" s="5" t="str">
        <f t="shared" si="5"/>
        <v/>
      </c>
    </row>
    <row r="41" spans="46:46">
      <c r="AT41" s="5" t="str">
        <f t="shared" si="5"/>
        <v/>
      </c>
    </row>
    <row r="42" spans="46:46">
      <c r="AT42" s="5" t="str">
        <f t="shared" si="5"/>
        <v/>
      </c>
    </row>
    <row r="43" spans="46:46">
      <c r="AT43" s="5" t="str">
        <f t="shared" si="5"/>
        <v/>
      </c>
    </row>
    <row r="44" spans="46:46">
      <c r="AT44" s="5" t="str">
        <f t="shared" si="5"/>
        <v/>
      </c>
    </row>
    <row r="45" spans="46:46">
      <c r="AT45" s="5" t="str">
        <f t="shared" si="5"/>
        <v/>
      </c>
    </row>
    <row r="46" spans="46:46">
      <c r="AT46" s="5" t="str">
        <f t="shared" si="5"/>
        <v/>
      </c>
    </row>
    <row r="47" spans="46:46">
      <c r="AT47" s="5" t="str">
        <f t="shared" si="5"/>
        <v/>
      </c>
    </row>
    <row r="48" spans="46:46">
      <c r="AT48" s="5" t="str">
        <f t="shared" si="5"/>
        <v/>
      </c>
    </row>
    <row r="49" spans="46:46">
      <c r="AT49" s="5" t="str">
        <f t="shared" si="5"/>
        <v/>
      </c>
    </row>
    <row r="50" spans="46:46">
      <c r="AT50" s="5" t="str">
        <f t="shared" si="5"/>
        <v/>
      </c>
    </row>
    <row r="51" spans="46:46">
      <c r="AT51" s="5" t="str">
        <f t="shared" si="5"/>
        <v/>
      </c>
    </row>
    <row r="52" spans="46:46">
      <c r="AT52" s="5" t="str">
        <f t="shared" si="5"/>
        <v/>
      </c>
    </row>
    <row r="53" spans="46:46">
      <c r="AT53" s="5" t="str">
        <f t="shared" si="5"/>
        <v/>
      </c>
    </row>
    <row r="54" spans="46:46">
      <c r="AT54" s="5" t="str">
        <f t="shared" si="5"/>
        <v/>
      </c>
    </row>
    <row r="55" spans="46:46">
      <c r="AT55" s="5" t="str">
        <f t="shared" si="5"/>
        <v/>
      </c>
    </row>
    <row r="56" spans="46:46">
      <c r="AT56" s="5" t="str">
        <f t="shared" si="5"/>
        <v/>
      </c>
    </row>
    <row r="57" spans="46:46">
      <c r="AT57" s="5" t="str">
        <f t="shared" si="5"/>
        <v/>
      </c>
    </row>
    <row r="58" spans="46:46">
      <c r="AT58" s="5" t="str">
        <f t="shared" si="5"/>
        <v/>
      </c>
    </row>
    <row r="59" spans="46:46">
      <c r="AT59" s="5" t="str">
        <f t="shared" si="5"/>
        <v/>
      </c>
    </row>
    <row r="60" spans="46:46">
      <c r="AT60" s="5" t="str">
        <f t="shared" si="5"/>
        <v/>
      </c>
    </row>
    <row r="61" spans="46:46">
      <c r="AT61" s="5" t="str">
        <f t="shared" si="5"/>
        <v/>
      </c>
    </row>
    <row r="62" spans="46:46">
      <c r="AT62" s="5" t="str">
        <f t="shared" si="5"/>
        <v/>
      </c>
    </row>
    <row r="63" spans="46:46">
      <c r="AT63" s="5" t="str">
        <f t="shared" si="5"/>
        <v/>
      </c>
    </row>
    <row r="64" spans="46:46">
      <c r="AT64" s="5" t="str">
        <f t="shared" si="5"/>
        <v/>
      </c>
    </row>
    <row r="65" spans="46:46">
      <c r="AT65" s="5" t="str">
        <f t="shared" si="5"/>
        <v/>
      </c>
    </row>
    <row r="66" spans="46:46">
      <c r="AT66" s="5" t="str">
        <f t="shared" si="5"/>
        <v/>
      </c>
    </row>
    <row r="67" spans="46:46">
      <c r="AT67" s="5" t="str">
        <f t="shared" si="5"/>
        <v/>
      </c>
    </row>
    <row r="68" spans="46:46">
      <c r="AT68" s="5" t="str">
        <f t="shared" si="5"/>
        <v/>
      </c>
    </row>
    <row r="69" spans="46:46">
      <c r="AT69" s="5" t="str">
        <f t="shared" si="5"/>
        <v/>
      </c>
    </row>
    <row r="70" spans="46:46">
      <c r="AT70" s="5" t="str">
        <f t="shared" si="5"/>
        <v/>
      </c>
    </row>
    <row r="71" spans="46:46">
      <c r="AT71" s="5" t="str">
        <f t="shared" si="5"/>
        <v/>
      </c>
    </row>
    <row r="72" spans="46:46">
      <c r="AT72" s="5" t="str">
        <f t="shared" si="5"/>
        <v/>
      </c>
    </row>
    <row r="73" spans="46:46">
      <c r="AT73" s="5" t="str">
        <f t="shared" si="5"/>
        <v/>
      </c>
    </row>
    <row r="74" spans="46:46">
      <c r="AT74" s="5" t="str">
        <f t="shared" si="5"/>
        <v/>
      </c>
    </row>
    <row r="75" spans="46:46">
      <c r="AT75" s="5" t="str">
        <f t="shared" si="5"/>
        <v/>
      </c>
    </row>
    <row r="76" spans="46:46">
      <c r="AT76" s="5" t="str">
        <f t="shared" si="5"/>
        <v/>
      </c>
    </row>
    <row r="77" spans="46:46">
      <c r="AT77" s="5" t="str">
        <f t="shared" ref="AT77:AT140" si="6">AT76&amp;IF(AQ77=TRUE,
    IF(AL77=3,
        IF(AM77="", "", "        "&amp;REPT("-", LEN(AO77) - LEN(SUBSTITUTE(AO77, "-", "")))&amp;AM77&amp;CHAR(10)),
        IF(AL77=1, ""&amp;AM77&amp;CHAR(10),
           IF(AL77=2, "      █"&amp;AM77&amp;CHAR(10), AM77&amp;CHAR(10))
        )
    ),
    "")</f>
        <v/>
      </c>
    </row>
    <row r="78" spans="46:46">
      <c r="AT78" s="5" t="str">
        <f t="shared" si="6"/>
        <v/>
      </c>
    </row>
    <row r="79" spans="46:46">
      <c r="AT79" s="5" t="str">
        <f t="shared" si="6"/>
        <v/>
      </c>
    </row>
    <row r="80" spans="46:46">
      <c r="AT80" s="5" t="str">
        <f t="shared" si="6"/>
        <v/>
      </c>
    </row>
    <row r="81" spans="46:46">
      <c r="AT81" s="5" t="str">
        <f t="shared" si="6"/>
        <v/>
      </c>
    </row>
    <row r="82" spans="46:46">
      <c r="AT82" s="5" t="str">
        <f t="shared" si="6"/>
        <v/>
      </c>
    </row>
    <row r="83" spans="46:46">
      <c r="AT83" s="5" t="str">
        <f t="shared" si="6"/>
        <v/>
      </c>
    </row>
    <row r="84" spans="46:46">
      <c r="AT84" s="5" t="str">
        <f t="shared" si="6"/>
        <v/>
      </c>
    </row>
    <row r="85" spans="46:46">
      <c r="AT85" s="5" t="str">
        <f t="shared" si="6"/>
        <v/>
      </c>
    </row>
    <row r="86" spans="46:46">
      <c r="AT86" s="5" t="str">
        <f t="shared" si="6"/>
        <v/>
      </c>
    </row>
    <row r="87" spans="46:46">
      <c r="AT87" s="5" t="str">
        <f t="shared" si="6"/>
        <v/>
      </c>
    </row>
    <row r="88" spans="46:46">
      <c r="AT88" s="5" t="str">
        <f t="shared" si="6"/>
        <v/>
      </c>
    </row>
    <row r="89" spans="46:46">
      <c r="AT89" s="5" t="str">
        <f t="shared" si="6"/>
        <v/>
      </c>
    </row>
    <row r="90" spans="46:46">
      <c r="AT90" s="5" t="str">
        <f t="shared" si="6"/>
        <v/>
      </c>
    </row>
    <row r="91" spans="46:46">
      <c r="AT91" s="5" t="str">
        <f t="shared" si="6"/>
        <v/>
      </c>
    </row>
    <row r="92" spans="46:46">
      <c r="AT92" s="5" t="str">
        <f t="shared" si="6"/>
        <v/>
      </c>
    </row>
    <row r="93" spans="46:46">
      <c r="AT93" s="5" t="str">
        <f t="shared" si="6"/>
        <v/>
      </c>
    </row>
    <row r="94" spans="46:46">
      <c r="AT94" s="5" t="str">
        <f t="shared" si="6"/>
        <v/>
      </c>
    </row>
    <row r="95" spans="46:46">
      <c r="AT95" s="5" t="str">
        <f t="shared" si="6"/>
        <v/>
      </c>
    </row>
    <row r="96" spans="46:46">
      <c r="AT96" s="5" t="str">
        <f t="shared" si="6"/>
        <v/>
      </c>
    </row>
    <row r="97" spans="46:46">
      <c r="AT97" s="5" t="str">
        <f t="shared" si="6"/>
        <v/>
      </c>
    </row>
    <row r="98" spans="46:46">
      <c r="AT98" s="5" t="str">
        <f t="shared" si="6"/>
        <v/>
      </c>
    </row>
    <row r="99" spans="46:46">
      <c r="AT99" s="5" t="str">
        <f t="shared" si="6"/>
        <v/>
      </c>
    </row>
    <row r="100" spans="46:46">
      <c r="AT100" s="5" t="str">
        <f t="shared" si="6"/>
        <v/>
      </c>
    </row>
    <row r="101" spans="46:46">
      <c r="AT101" s="5" t="str">
        <f t="shared" si="6"/>
        <v/>
      </c>
    </row>
    <row r="102" spans="46:46">
      <c r="AT102" s="5" t="str">
        <f t="shared" si="6"/>
        <v/>
      </c>
    </row>
    <row r="103" spans="46:46">
      <c r="AT103" s="5" t="str">
        <f t="shared" si="6"/>
        <v/>
      </c>
    </row>
    <row r="104" spans="46:46">
      <c r="AT104" s="5" t="str">
        <f t="shared" si="6"/>
        <v/>
      </c>
    </row>
    <row r="105" spans="46:46">
      <c r="AT105" s="5" t="str">
        <f t="shared" si="6"/>
        <v/>
      </c>
    </row>
    <row r="106" spans="46:46">
      <c r="AT106" s="5" t="str">
        <f t="shared" si="6"/>
        <v/>
      </c>
    </row>
    <row r="107" spans="46:46">
      <c r="AT107" s="5" t="str">
        <f t="shared" si="6"/>
        <v/>
      </c>
    </row>
    <row r="108" spans="46:46">
      <c r="AT108" s="5" t="str">
        <f t="shared" si="6"/>
        <v/>
      </c>
    </row>
    <row r="109" spans="46:46">
      <c r="AT109" s="5" t="str">
        <f t="shared" si="6"/>
        <v/>
      </c>
    </row>
    <row r="110" spans="46:46">
      <c r="AT110" s="5" t="str">
        <f t="shared" si="6"/>
        <v/>
      </c>
    </row>
    <row r="111" spans="46:46">
      <c r="AT111" s="5" t="str">
        <f t="shared" si="6"/>
        <v/>
      </c>
    </row>
    <row r="112" spans="46:46">
      <c r="AT112" s="5" t="str">
        <f t="shared" si="6"/>
        <v/>
      </c>
    </row>
    <row r="113" spans="46:46">
      <c r="AT113" s="5" t="str">
        <f t="shared" si="6"/>
        <v/>
      </c>
    </row>
    <row r="114" spans="46:46">
      <c r="AT114" s="5" t="str">
        <f t="shared" si="6"/>
        <v/>
      </c>
    </row>
    <row r="115" spans="46:46">
      <c r="AT115" s="5" t="str">
        <f t="shared" si="6"/>
        <v/>
      </c>
    </row>
    <row r="116" spans="46:46">
      <c r="AT116" s="5" t="str">
        <f t="shared" si="6"/>
        <v/>
      </c>
    </row>
    <row r="117" spans="46:46">
      <c r="AT117" s="5" t="str">
        <f t="shared" si="6"/>
        <v/>
      </c>
    </row>
    <row r="118" spans="46:46">
      <c r="AT118" s="5" t="str">
        <f t="shared" si="6"/>
        <v/>
      </c>
    </row>
    <row r="119" spans="46:46">
      <c r="AT119" s="5" t="str">
        <f t="shared" si="6"/>
        <v/>
      </c>
    </row>
    <row r="120" spans="46:46">
      <c r="AT120" s="5" t="str">
        <f t="shared" si="6"/>
        <v/>
      </c>
    </row>
    <row r="121" spans="46:46">
      <c r="AT121" s="5" t="str">
        <f t="shared" si="6"/>
        <v/>
      </c>
    </row>
    <row r="122" spans="46:46">
      <c r="AT122" s="5" t="str">
        <f t="shared" si="6"/>
        <v/>
      </c>
    </row>
    <row r="123" spans="46:46">
      <c r="AT123" s="5" t="str">
        <f t="shared" si="6"/>
        <v/>
      </c>
    </row>
    <row r="124" spans="46:46">
      <c r="AT124" s="5" t="str">
        <f t="shared" si="6"/>
        <v/>
      </c>
    </row>
    <row r="125" spans="46:46">
      <c r="AT125" s="5" t="str">
        <f t="shared" si="6"/>
        <v/>
      </c>
    </row>
    <row r="126" spans="46:46">
      <c r="AT126" s="5" t="str">
        <f t="shared" si="6"/>
        <v/>
      </c>
    </row>
    <row r="127" spans="46:46">
      <c r="AT127" s="5" t="str">
        <f t="shared" si="6"/>
        <v/>
      </c>
    </row>
    <row r="128" spans="46:46">
      <c r="AT128" s="5" t="str">
        <f t="shared" si="6"/>
        <v/>
      </c>
    </row>
    <row r="129" spans="46:46">
      <c r="AT129" s="5" t="str">
        <f t="shared" si="6"/>
        <v/>
      </c>
    </row>
    <row r="130" spans="46:46">
      <c r="AT130" s="5" t="str">
        <f t="shared" si="6"/>
        <v/>
      </c>
    </row>
    <row r="131" spans="46:46">
      <c r="AT131" s="5" t="str">
        <f t="shared" si="6"/>
        <v/>
      </c>
    </row>
    <row r="132" spans="46:46">
      <c r="AT132" s="5" t="str">
        <f t="shared" si="6"/>
        <v/>
      </c>
    </row>
    <row r="133" spans="46:46">
      <c r="AT133" s="5" t="str">
        <f t="shared" si="6"/>
        <v/>
      </c>
    </row>
    <row r="134" spans="46:46">
      <c r="AT134" s="5" t="str">
        <f t="shared" si="6"/>
        <v/>
      </c>
    </row>
    <row r="135" spans="46:46">
      <c r="AT135" s="5" t="str">
        <f t="shared" si="6"/>
        <v/>
      </c>
    </row>
    <row r="136" spans="46:46">
      <c r="AT136" s="5" t="str">
        <f t="shared" si="6"/>
        <v/>
      </c>
    </row>
    <row r="137" spans="46:46">
      <c r="AT137" s="5" t="str">
        <f t="shared" si="6"/>
        <v/>
      </c>
    </row>
    <row r="138" spans="46:46">
      <c r="AT138" s="5" t="str">
        <f t="shared" si="6"/>
        <v/>
      </c>
    </row>
    <row r="139" spans="46:46">
      <c r="AT139" s="5" t="str">
        <f t="shared" si="6"/>
        <v/>
      </c>
    </row>
    <row r="140" spans="46:46">
      <c r="AT140" s="5" t="str">
        <f t="shared" si="6"/>
        <v/>
      </c>
    </row>
    <row r="141" spans="46:46">
      <c r="AT141" s="5" t="str">
        <f t="shared" ref="AT141:AT175" si="7">AT140&amp;IF(AQ141=TRUE,
    IF(AL141=3,
        IF(AM141="", "", "        "&amp;REPT("-", LEN(AO141) - LEN(SUBSTITUTE(AO141, "-", "")))&amp;AM141&amp;CHAR(10)),
        IF(AL141=1, ""&amp;AM141&amp;CHAR(10),
           IF(AL141=2, "      █"&amp;AM141&amp;CHAR(10), AM141&amp;CHAR(10))
        )
    ),
    "")</f>
        <v/>
      </c>
    </row>
    <row r="142" spans="46:46">
      <c r="AT142" s="5" t="str">
        <f t="shared" si="7"/>
        <v/>
      </c>
    </row>
    <row r="143" spans="46:46">
      <c r="AT143" s="5" t="str">
        <f t="shared" si="7"/>
        <v/>
      </c>
    </row>
    <row r="144" spans="46:46">
      <c r="AT144" s="5" t="str">
        <f t="shared" si="7"/>
        <v/>
      </c>
    </row>
    <row r="145" spans="46:46">
      <c r="AT145" s="5" t="str">
        <f t="shared" si="7"/>
        <v/>
      </c>
    </row>
    <row r="146" spans="46:46">
      <c r="AT146" s="5" t="str">
        <f t="shared" si="7"/>
        <v/>
      </c>
    </row>
    <row r="147" spans="46:46">
      <c r="AT147" s="5" t="str">
        <f t="shared" si="7"/>
        <v/>
      </c>
    </row>
    <row r="148" spans="46:46">
      <c r="AT148" s="5" t="str">
        <f t="shared" si="7"/>
        <v/>
      </c>
    </row>
    <row r="149" spans="46:46">
      <c r="AT149" s="5" t="str">
        <f t="shared" si="7"/>
        <v/>
      </c>
    </row>
    <row r="150" spans="46:46">
      <c r="AT150" s="5" t="str">
        <f t="shared" si="7"/>
        <v/>
      </c>
    </row>
    <row r="151" spans="46:46">
      <c r="AT151" s="5" t="str">
        <f t="shared" si="7"/>
        <v/>
      </c>
    </row>
    <row r="152" spans="46:46">
      <c r="AT152" s="5" t="str">
        <f t="shared" si="7"/>
        <v/>
      </c>
    </row>
    <row r="153" spans="46:46">
      <c r="AT153" s="5" t="str">
        <f t="shared" si="7"/>
        <v/>
      </c>
    </row>
    <row r="154" spans="46:46">
      <c r="AT154" s="5" t="str">
        <f t="shared" si="7"/>
        <v/>
      </c>
    </row>
    <row r="155" spans="46:46">
      <c r="AT155" s="5" t="str">
        <f t="shared" si="7"/>
        <v/>
      </c>
    </row>
    <row r="156" spans="46:46">
      <c r="AT156" s="5" t="str">
        <f t="shared" si="7"/>
        <v/>
      </c>
    </row>
    <row r="157" spans="46:46">
      <c r="AT157" s="5" t="str">
        <f t="shared" si="7"/>
        <v/>
      </c>
    </row>
    <row r="158" spans="46:46">
      <c r="AT158" s="5" t="str">
        <f t="shared" si="7"/>
        <v/>
      </c>
    </row>
    <row r="159" spans="46:46">
      <c r="AT159" s="5" t="str">
        <f t="shared" si="7"/>
        <v/>
      </c>
    </row>
    <row r="160" spans="46:46">
      <c r="AT160" s="5" t="str">
        <f t="shared" si="7"/>
        <v/>
      </c>
    </row>
    <row r="161" spans="46:46">
      <c r="AT161" s="5" t="str">
        <f t="shared" si="7"/>
        <v/>
      </c>
    </row>
    <row r="162" spans="46:46">
      <c r="AT162" s="5" t="str">
        <f t="shared" si="7"/>
        <v/>
      </c>
    </row>
    <row r="163" spans="46:46">
      <c r="AT163" s="5" t="str">
        <f t="shared" si="7"/>
        <v/>
      </c>
    </row>
    <row r="164" spans="46:46">
      <c r="AT164" s="5" t="str">
        <f t="shared" si="7"/>
        <v/>
      </c>
    </row>
    <row r="165" spans="46:46">
      <c r="AT165" s="5" t="str">
        <f t="shared" si="7"/>
        <v/>
      </c>
    </row>
    <row r="166" spans="46:46">
      <c r="AT166" s="5" t="str">
        <f t="shared" si="7"/>
        <v/>
      </c>
    </row>
    <row r="167" spans="46:46">
      <c r="AT167" s="5" t="str">
        <f t="shared" si="7"/>
        <v/>
      </c>
    </row>
    <row r="168" spans="46:46">
      <c r="AT168" s="5" t="str">
        <f t="shared" si="7"/>
        <v/>
      </c>
    </row>
    <row r="169" spans="46:46">
      <c r="AT169" s="5" t="str">
        <f t="shared" si="7"/>
        <v/>
      </c>
    </row>
    <row r="170" spans="46:46">
      <c r="AT170" s="5" t="str">
        <f t="shared" si="7"/>
        <v/>
      </c>
    </row>
    <row r="171" spans="46:46">
      <c r="AT171" s="5" t="str">
        <f t="shared" si="7"/>
        <v/>
      </c>
    </row>
    <row r="172" spans="46:46">
      <c r="AT172" s="5" t="str">
        <f t="shared" si="7"/>
        <v/>
      </c>
    </row>
    <row r="173" spans="46:46">
      <c r="AT173" s="5" t="str">
        <f t="shared" si="7"/>
        <v/>
      </c>
    </row>
    <row r="174" spans="46:46">
      <c r="AT174" s="5" t="str">
        <f t="shared" si="7"/>
        <v/>
      </c>
    </row>
    <row r="175" spans="46:46">
      <c r="AT175" s="5" t="str">
        <f t="shared" si="7"/>
        <v/>
      </c>
    </row>
  </sheetData>
  <sheetProtection formatRows="0" selectLockedCells="1"/>
  <mergeCells count="35">
    <mergeCell ref="B1:AK1"/>
    <mergeCell ref="B2:AK2"/>
    <mergeCell ref="B3:AK3"/>
    <mergeCell ref="C4:F4"/>
    <mergeCell ref="G4:H4"/>
    <mergeCell ref="I4:J4"/>
    <mergeCell ref="K4:L4"/>
    <mergeCell ref="M4:N4"/>
    <mergeCell ref="B8:AK8"/>
    <mergeCell ref="D5:J5"/>
    <mergeCell ref="L5:O5"/>
    <mergeCell ref="Q5:U5"/>
    <mergeCell ref="W5:Z5"/>
    <mergeCell ref="AB5:AD5"/>
    <mergeCell ref="C6:G6"/>
    <mergeCell ref="H6:I6"/>
    <mergeCell ref="J6:K6"/>
    <mergeCell ref="L6:M6"/>
    <mergeCell ref="N6:O6"/>
    <mergeCell ref="C7:I7"/>
    <mergeCell ref="J7:K7"/>
    <mergeCell ref="L7:M7"/>
    <mergeCell ref="N7:O7"/>
    <mergeCell ref="P7:Q7"/>
    <mergeCell ref="C12:E12"/>
    <mergeCell ref="F12:K12"/>
    <mergeCell ref="B13:AK13"/>
    <mergeCell ref="C9:AK9"/>
    <mergeCell ref="C10:E10"/>
    <mergeCell ref="F10:I10"/>
    <mergeCell ref="D11:J11"/>
    <mergeCell ref="L11:O11"/>
    <mergeCell ref="Q11:U11"/>
    <mergeCell ref="W11:Z11"/>
    <mergeCell ref="AB11:AD11"/>
  </mergeCells>
  <phoneticPr fontId="4" type="noConversion"/>
  <conditionalFormatting sqref="B5">
    <cfRule type="expression" dxfId="82" priority="21">
      <formula>OR($AL5=2,$AL5=3,$AL5=1)</formula>
    </cfRule>
    <cfRule type="expression" dxfId="81" priority="22">
      <formula>OR($AL5=3)</formula>
    </cfRule>
    <cfRule type="expression" dxfId="80" priority="24">
      <formula>OR($AL5=3)</formula>
    </cfRule>
    <cfRule type="expression" dxfId="79" priority="23">
      <formula>OR($AL5=2,$AL5=3,$AL5=1)</formula>
    </cfRule>
  </conditionalFormatting>
  <conditionalFormatting sqref="B8">
    <cfRule type="expression" dxfId="78" priority="43">
      <formula>OR($BB$9:$BB$10)</formula>
    </cfRule>
  </conditionalFormatting>
  <conditionalFormatting sqref="B11">
    <cfRule type="expression" dxfId="77" priority="16">
      <formula>OR($AL11=2,$AL11=3,$AL11=1)</formula>
    </cfRule>
    <cfRule type="expression" dxfId="76" priority="17">
      <formula>OR($AL11=3)</formula>
    </cfRule>
  </conditionalFormatting>
  <conditionalFormatting sqref="B11:B12">
    <cfRule type="expression" dxfId="75" priority="19">
      <formula>OR($AL11=3)</formula>
    </cfRule>
    <cfRule type="expression" dxfId="74" priority="18">
      <formula>OR($AL11=2,$AL11=3,$AL11=1)</formula>
    </cfRule>
  </conditionalFormatting>
  <conditionalFormatting sqref="B13">
    <cfRule type="expression" dxfId="73" priority="13">
      <formula>OR($AL13=2,$AL13=3,$AL13=1)</formula>
    </cfRule>
    <cfRule type="expression" dxfId="72" priority="14">
      <formula>OR($AL13=3)</formula>
    </cfRule>
  </conditionalFormatting>
  <conditionalFormatting sqref="B5:AK5 B11:AK11">
    <cfRule type="expression" dxfId="71" priority="15">
      <formula>IF($AN5=TRUE,$AP5&lt;&gt;TRUE)</formula>
    </cfRule>
  </conditionalFormatting>
  <conditionalFormatting sqref="B1:AX3 B4:AY11 D12:AY12 B13:AY200">
    <cfRule type="expression" dxfId="70" priority="86">
      <formula>OR($AL1=3)</formula>
    </cfRule>
  </conditionalFormatting>
  <conditionalFormatting sqref="B4:AY11 B1:AX3 B13:AY200 D12:AY12">
    <cfRule type="expression" dxfId="69" priority="85">
      <formula>OR($AL1=2,$AL1=3,$AL1=1)</formula>
    </cfRule>
  </conditionalFormatting>
  <conditionalFormatting sqref="C4 G4 K4 O4">
    <cfRule type="expression" dxfId="68" priority="20">
      <formula>$BB$4=TRUE</formula>
    </cfRule>
  </conditionalFormatting>
  <conditionalFormatting sqref="C9:C10">
    <cfRule type="expression" dxfId="67" priority="81" stopIfTrue="1">
      <formula>BB9=TRUE</formula>
    </cfRule>
  </conditionalFormatting>
  <conditionalFormatting sqref="C12">
    <cfRule type="expression" dxfId="66" priority="88" stopIfTrue="1">
      <formula>BB12=TRUE</formula>
    </cfRule>
  </conditionalFormatting>
  <conditionalFormatting sqref="D5">
    <cfRule type="expression" dxfId="65" priority="65">
      <formula>AND(OR($BK$5,$BP$5,$BV$5,$CA$5), ISNUMBER(SEARCH("*", $AT5)))</formula>
    </cfRule>
  </conditionalFormatting>
  <conditionalFormatting sqref="D11">
    <cfRule type="expression" dxfId="64" priority="87" stopIfTrue="1">
      <formula>$BB$10=TRUE</formula>
    </cfRule>
  </conditionalFormatting>
  <conditionalFormatting sqref="D10:E10 G10:I10">
    <cfRule type="expression" dxfId="63" priority="62">
      <formula>OR($AL9=3)</formula>
    </cfRule>
    <cfRule type="expression" dxfId="62" priority="61">
      <formula>OR($AL9=2,$AL9=3,$AL9=1)</formula>
    </cfRule>
  </conditionalFormatting>
  <conditionalFormatting sqref="F10">
    <cfRule type="expression" dxfId="61" priority="64">
      <formula>AND(BB10, NOT(ISBLANK(F10)))</formula>
    </cfRule>
    <cfRule type="expression" dxfId="60" priority="63">
      <formula>AND(BB10, ISBLANK(F10))</formula>
    </cfRule>
  </conditionalFormatting>
  <conditionalFormatting sqref="F12">
    <cfRule type="expression" dxfId="59" priority="5">
      <formula>AND(BB12, ISBLANK(F12))</formula>
    </cfRule>
    <cfRule type="expression" dxfId="58" priority="6">
      <formula>AND(B12, NOT(ISBLANK(F12)))</formula>
    </cfRule>
  </conditionalFormatting>
  <conditionalFormatting sqref="G4">
    <cfRule type="expression" dxfId="57" priority="47" stopIfTrue="1">
      <formula>AND($AR4=TRUE, ISNUMBER(SEARCH("*", $AT4)))</formula>
    </cfRule>
  </conditionalFormatting>
  <conditionalFormatting sqref="H6">
    <cfRule type="expression" dxfId="56" priority="50" stopIfTrue="1">
      <formula>AND($AR6=TRUE, ISNUMBER(SEARCH("*", $AT6)))</formula>
    </cfRule>
  </conditionalFormatting>
  <conditionalFormatting sqref="I4">
    <cfRule type="expression" dxfId="55" priority="45">
      <formula>AND($AR4=TRUE, ISNUMBER(SEARCH("*", $AT4)), $I$4="")</formula>
    </cfRule>
    <cfRule type="expression" dxfId="54" priority="46">
      <formula>AND($AR4=TRUE, ISNUMBER(SEARCH("*", $AT4)), $I$4&lt;&gt;"")</formula>
    </cfRule>
  </conditionalFormatting>
  <conditionalFormatting sqref="J6">
    <cfRule type="expression" dxfId="53" priority="73">
      <formula>AND(BB6, NOT(ISBLANK(J6)))</formula>
    </cfRule>
    <cfRule type="expression" dxfId="52" priority="72">
      <formula>AND(BB6, ISBLANK(J6))</formula>
    </cfRule>
  </conditionalFormatting>
  <conditionalFormatting sqref="J7">
    <cfRule type="expression" dxfId="51" priority="53" stopIfTrue="1">
      <formula>AND($AR7=TRUE, ISNUMBER(SEARCH("*", $AT7)))</formula>
    </cfRule>
  </conditionalFormatting>
  <conditionalFormatting sqref="K4">
    <cfRule type="expression" dxfId="50" priority="48" stopIfTrue="1">
      <formula>AND($AR4=TRUE, ISNUMBER(SEARCH("*", $AT4)))</formula>
    </cfRule>
  </conditionalFormatting>
  <conditionalFormatting sqref="K10">
    <cfRule type="expression" dxfId="49" priority="60" stopIfTrue="1">
      <formula>AND($AR10=TRUE,$G$9=TRUE, ISNUMBER(SEARCH("*", $AT10)), $F$10&lt;&gt;"")</formula>
    </cfRule>
    <cfRule type="expression" dxfId="48" priority="59" stopIfTrue="1">
      <formula>AND($AR10=TRUE,$G$9=TRUE, ISNUMBER(SEARCH("*", $AT10)), $F$10="")</formula>
    </cfRule>
  </conditionalFormatting>
  <conditionalFormatting sqref="L5">
    <cfRule type="expression" dxfId="47" priority="58">
      <formula>BK5=TRUE</formula>
    </cfRule>
  </conditionalFormatting>
  <conditionalFormatting sqref="L6">
    <cfRule type="expression" dxfId="46" priority="51" stopIfTrue="1">
      <formula>AND($AR6=TRUE, ISNUMBER(SEARCH("*", $AT6)))</formula>
    </cfRule>
  </conditionalFormatting>
  <conditionalFormatting sqref="L7">
    <cfRule type="expression" dxfId="45" priority="78">
      <formula>AND(BB7, NOT(ISBLANK(L7)))</formula>
    </cfRule>
    <cfRule type="expression" dxfId="44" priority="77">
      <formula>AND(BB7, ISBLANK(L7))</formula>
    </cfRule>
  </conditionalFormatting>
  <conditionalFormatting sqref="L11">
    <cfRule type="expression" dxfId="43" priority="71">
      <formula>BK11=TRUE</formula>
    </cfRule>
  </conditionalFormatting>
  <conditionalFormatting sqref="M4">
    <cfRule type="expression" dxfId="42" priority="57">
      <formula>AND($AR4=TRUE, ISNUMBER(SEARCH("*", $AT4)), $M$4="")</formula>
    </cfRule>
    <cfRule type="expression" dxfId="41" priority="56">
      <formula>AND($AR4=TRUE, ISNUMBER(SEARCH("*", $AT4)), $M$4&lt;&gt;"")</formula>
    </cfRule>
  </conditionalFormatting>
  <conditionalFormatting sqref="N6">
    <cfRule type="expression" dxfId="40" priority="74">
      <formula>AND(BB6, ISBLANK(N6))</formula>
    </cfRule>
    <cfRule type="expression" dxfId="39" priority="75">
      <formula>AND(BB6, NOT(ISBLANK(N6)))</formula>
    </cfRule>
  </conditionalFormatting>
  <conditionalFormatting sqref="N7">
    <cfRule type="expression" dxfId="38" priority="54" stopIfTrue="1">
      <formula>AND($AR7=TRUE, ISNUMBER(SEARCH("*", $AT7)))</formula>
    </cfRule>
  </conditionalFormatting>
  <conditionalFormatting sqref="O4">
    <cfRule type="expression" dxfId="37" priority="49" stopIfTrue="1">
      <formula>AND($AR4=TRUE, ISNUMBER(SEARCH("*", $AT4)))</formula>
    </cfRule>
  </conditionalFormatting>
  <conditionalFormatting sqref="P6 L6 H6 C6">
    <cfRule type="expression" dxfId="36" priority="66" stopIfTrue="1">
      <formula>$BB$6=TRUE</formula>
    </cfRule>
  </conditionalFormatting>
  <conditionalFormatting sqref="P6">
    <cfRule type="expression" dxfId="35" priority="52" stopIfTrue="1">
      <formula>AND($AR6=TRUE, ISNUMBER(SEARCH("*", $AT6)))</formula>
    </cfRule>
  </conditionalFormatting>
  <conditionalFormatting sqref="P7">
    <cfRule type="expression" dxfId="34" priority="79">
      <formula>AND(BB7, ISBLANK(P7))</formula>
    </cfRule>
    <cfRule type="expression" dxfId="33" priority="80">
      <formula>AND(BB7, NOT(ISBLANK(P7)))</formula>
    </cfRule>
  </conditionalFormatting>
  <conditionalFormatting sqref="Q5">
    <cfRule type="expression" dxfId="32" priority="67" stopIfTrue="1">
      <formula>BP5=TRUE</formula>
    </cfRule>
  </conditionalFormatting>
  <conditionalFormatting sqref="Q11">
    <cfRule type="expression" dxfId="31" priority="76" stopIfTrue="1">
      <formula>BP11=TRUE</formula>
    </cfRule>
  </conditionalFormatting>
  <conditionalFormatting sqref="R7 N7 J7 C7">
    <cfRule type="expression" dxfId="30" priority="70" stopIfTrue="1">
      <formula>$BB$7=TRUE</formula>
    </cfRule>
  </conditionalFormatting>
  <conditionalFormatting sqref="R7">
    <cfRule type="expression" dxfId="29" priority="55" stopIfTrue="1">
      <formula>AND($AR7=TRUE, ISNUMBER(SEARCH("*", $AT7)))</formula>
    </cfRule>
  </conditionalFormatting>
  <conditionalFormatting sqref="W5">
    <cfRule type="expression" dxfId="28" priority="68" stopIfTrue="1">
      <formula>BV5=TRUE</formula>
    </cfRule>
  </conditionalFormatting>
  <conditionalFormatting sqref="W11">
    <cfRule type="expression" dxfId="27" priority="83" stopIfTrue="1">
      <formula>BV11=TRUE</formula>
    </cfRule>
  </conditionalFormatting>
  <conditionalFormatting sqref="AB5">
    <cfRule type="expression" dxfId="26" priority="69" stopIfTrue="1">
      <formula>CA5=TRUE</formula>
    </cfRule>
  </conditionalFormatting>
  <conditionalFormatting sqref="AB11">
    <cfRule type="expression" dxfId="25" priority="84" stopIfTrue="1">
      <formula>CA11=TRUE</formula>
    </cfRule>
  </conditionalFormatting>
  <conditionalFormatting sqref="AL3">
    <cfRule type="expression" dxfId="24" priority="33">
      <formula>$AK3</formula>
    </cfRule>
  </conditionalFormatting>
  <conditionalFormatting sqref="AL4 AL12">
    <cfRule type="expression" dxfId="23" priority="41">
      <formula>$AK3</formula>
    </cfRule>
  </conditionalFormatting>
  <conditionalFormatting sqref="AL5">
    <cfRule type="expression" dxfId="22" priority="36">
      <formula>#REF!</formula>
    </cfRule>
  </conditionalFormatting>
  <conditionalFormatting sqref="AL6:AL7">
    <cfRule type="expression" dxfId="21" priority="39">
      <formula>$AK5</formula>
    </cfRule>
  </conditionalFormatting>
  <conditionalFormatting sqref="AL8">
    <cfRule type="expression" dxfId="20" priority="37">
      <formula>$AK8</formula>
    </cfRule>
  </conditionalFormatting>
  <conditionalFormatting sqref="AL9:AL10">
    <cfRule type="expression" dxfId="19" priority="38">
      <formula>$AK8</formula>
    </cfRule>
  </conditionalFormatting>
  <conditionalFormatting sqref="AL11">
    <cfRule type="expression" dxfId="18" priority="42">
      <formula>#REF!</formula>
    </cfRule>
  </conditionalFormatting>
  <conditionalFormatting sqref="AL2:AT2">
    <cfRule type="expression" dxfId="17" priority="34">
      <formula>OR($AL2=2,$AL2=3,$AL2=1)</formula>
    </cfRule>
    <cfRule type="expression" dxfId="16" priority="35">
      <formula>OR($AL2=3)</formula>
    </cfRule>
  </conditionalFormatting>
  <conditionalFormatting sqref="AM1:AS1">
    <cfRule type="expression" dxfId="15" priority="32">
      <formula>OR($AL1=3)</formula>
    </cfRule>
    <cfRule type="expression" dxfId="14" priority="31">
      <formula>OR($AL1=2,$AL1=3,$AL1=1)</formula>
    </cfRule>
  </conditionalFormatting>
  <conditionalFormatting sqref="AS3:AS4">
    <cfRule type="expression" dxfId="13" priority="30">
      <formula>OR($AL3=3)</formula>
    </cfRule>
    <cfRule type="expression" dxfId="12" priority="29">
      <formula>OR($AL3=2,$AL3=3,$AL3=1)</formula>
    </cfRule>
  </conditionalFormatting>
  <conditionalFormatting sqref="AS9:AS10">
    <cfRule type="expression" dxfId="11" priority="26">
      <formula>OR($AL9=3)</formula>
    </cfRule>
    <cfRule type="expression" dxfId="10" priority="25">
      <formula>OR($AL9=2,$AL9=3,$AL9=1)</formula>
    </cfRule>
  </conditionalFormatting>
  <conditionalFormatting sqref="AT3:AT175">
    <cfRule type="expression" dxfId="9" priority="9">
      <formula>OR($AL3=2,$AL3=3,$AL3=1)</formula>
    </cfRule>
    <cfRule type="expression" dxfId="8" priority="12">
      <formula>OR($AL3=3)</formula>
    </cfRule>
    <cfRule type="expression" dxfId="7" priority="8">
      <formula>OR($AL3=3)</formula>
    </cfRule>
    <cfRule type="expression" dxfId="6" priority="10">
      <formula>OR($AL3=3)</formula>
    </cfRule>
    <cfRule type="expression" dxfId="5" priority="11">
      <formula>OR($AL3=2,$AL3=3,$AL3=1)</formula>
    </cfRule>
    <cfRule type="expression" dxfId="4" priority="7">
      <formula>OR($AL3=2,$AL3=3,$AL3=1)</formula>
    </cfRule>
  </conditionalFormatting>
  <conditionalFormatting sqref="AY1:AY3">
    <cfRule type="expression" dxfId="3" priority="1">
      <formula>OR($AL1=2,$AL1=3,$AL1=1)</formula>
    </cfRule>
    <cfRule type="expression" dxfId="2" priority="4">
      <formula>OR($AL1=3)</formula>
    </cfRule>
    <cfRule type="expression" dxfId="1" priority="3">
      <formula>OR($AL1=2,$AL1=3,$AL1=1)</formula>
    </cfRule>
    <cfRule type="expression" dxfId="0" priority="2">
      <formula>OR($AL1=3)</formula>
    </cfRule>
  </conditionalFormatting>
  <hyperlinks>
    <hyperlink ref="B13" location="'主頁 Main Page'!A1" display="回主頁 Back to Main Page" xr:uid="{E744835C-1457-4DB2-BA8F-BDA16BFD2CED}"/>
    <hyperlink ref="B13:AK13" location="'主頁 Main Page'!D50" display="回主頁 Back to Main Page" xr:uid="{CFD044D2-7B51-48D6-B238-F22DC09E85DB}"/>
  </hyperlinks>
  <pageMargins left="0.7" right="0.7" top="0.75" bottom="0.75" header="0.3" footer="0.3"/>
  <pageSetup paperSize="9" scale="77" orientation="portrait" r:id="rId1"/>
  <headerFooter>
    <oddHeader>&amp;C&amp;"微軟正黑體,Bold"&amp;11台灣檢驗科技股份有限公司-健康產業服務
SGS Taiwan Ltd. - Health Industry Services
超微量工業安全實驗室委託試驗申請書- 醫療器材(滅菌確效)試驗
Ultra Trace and Industrial Safety Hygiene Laboratory Application Form - Medical Device (Sterilization)</oddHeader>
    <oddFooter>&amp;C&amp;"微軟正黑體"&amp;9Page &amp;P of &amp;N&amp;L&amp;"微軟正黑體"&amp;9超微量工業安全實驗室委託試驗申請書- 醫療器材(滅菌確效)試驗 Ultra Trace and Industrial Safety Hygiene Laboratory Application Form - Medical Device (Sterilization)
報告號碼Report No.:&amp;R&amp;"微軟正黑體"&amp;9版次Version：3.2    發行日期Issued Date：2026.03.02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0</xdr:colOff>
                    <xdr:row>3</xdr:row>
                    <xdr:rowOff>0</xdr:rowOff>
                  </from>
                  <to>
                    <xdr:col>2</xdr:col>
                    <xdr:colOff>57150</xdr:colOff>
                    <xdr:row>4</xdr:row>
                    <xdr:rowOff>47625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0</xdr:colOff>
                    <xdr:row>5</xdr:row>
                    <xdr:rowOff>0</xdr:rowOff>
                  </from>
                  <to>
                    <xdr:col>2</xdr:col>
                    <xdr:colOff>57150</xdr:colOff>
                    <xdr:row>6</xdr:row>
                    <xdr:rowOff>47625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0</xdr:colOff>
                    <xdr:row>6</xdr:row>
                    <xdr:rowOff>0</xdr:rowOff>
                  </from>
                  <to>
                    <xdr:col>2</xdr:col>
                    <xdr:colOff>57150</xdr:colOff>
                    <xdr:row>7</xdr:row>
                    <xdr:rowOff>47625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0</xdr:colOff>
                    <xdr:row>8</xdr:row>
                    <xdr:rowOff>0</xdr:rowOff>
                  </from>
                  <to>
                    <xdr:col>2</xdr:col>
                    <xdr:colOff>57150</xdr:colOff>
                    <xdr:row>9</xdr:row>
                    <xdr:rowOff>47625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xdr:col>
                    <xdr:colOff>0</xdr:colOff>
                    <xdr:row>9</xdr:row>
                    <xdr:rowOff>0</xdr:rowOff>
                  </from>
                  <to>
                    <xdr:col>2</xdr:col>
                    <xdr:colOff>57150</xdr:colOff>
                    <xdr:row>10</xdr:row>
                    <xdr:rowOff>47625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xdr:col>
                    <xdr:colOff>0</xdr:colOff>
                    <xdr:row>11</xdr:row>
                    <xdr:rowOff>0</xdr:rowOff>
                  </from>
                  <to>
                    <xdr:col>2</xdr:col>
                    <xdr:colOff>57150</xdr:colOff>
                    <xdr:row>12</xdr:row>
                    <xdr:rowOff>47625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10</xdr:col>
                    <xdr:colOff>0</xdr:colOff>
                    <xdr:row>4</xdr:row>
                    <xdr:rowOff>0</xdr:rowOff>
                  </from>
                  <to>
                    <xdr:col>11</xdr:col>
                    <xdr:colOff>57150</xdr:colOff>
                    <xdr:row>5</xdr:row>
                    <xdr:rowOff>47625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15</xdr:col>
                    <xdr:colOff>0</xdr:colOff>
                    <xdr:row>4</xdr:row>
                    <xdr:rowOff>0</xdr:rowOff>
                  </from>
                  <to>
                    <xdr:col>16</xdr:col>
                    <xdr:colOff>57150</xdr:colOff>
                    <xdr:row>5</xdr:row>
                    <xdr:rowOff>47625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21</xdr:col>
                    <xdr:colOff>0</xdr:colOff>
                    <xdr:row>4</xdr:row>
                    <xdr:rowOff>0</xdr:rowOff>
                  </from>
                  <to>
                    <xdr:col>22</xdr:col>
                    <xdr:colOff>57150</xdr:colOff>
                    <xdr:row>5</xdr:row>
                    <xdr:rowOff>47625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26</xdr:col>
                    <xdr:colOff>0</xdr:colOff>
                    <xdr:row>4</xdr:row>
                    <xdr:rowOff>0</xdr:rowOff>
                  </from>
                  <to>
                    <xdr:col>27</xdr:col>
                    <xdr:colOff>57150</xdr:colOff>
                    <xdr:row>5</xdr:row>
                    <xdr:rowOff>47625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10</xdr:col>
                    <xdr:colOff>0</xdr:colOff>
                    <xdr:row>10</xdr:row>
                    <xdr:rowOff>0</xdr:rowOff>
                  </from>
                  <to>
                    <xdr:col>11</xdr:col>
                    <xdr:colOff>57150</xdr:colOff>
                    <xdr:row>11</xdr:row>
                    <xdr:rowOff>47625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15</xdr:col>
                    <xdr:colOff>0</xdr:colOff>
                    <xdr:row>10</xdr:row>
                    <xdr:rowOff>0</xdr:rowOff>
                  </from>
                  <to>
                    <xdr:col>16</xdr:col>
                    <xdr:colOff>57150</xdr:colOff>
                    <xdr:row>11</xdr:row>
                    <xdr:rowOff>47625</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21</xdr:col>
                    <xdr:colOff>0</xdr:colOff>
                    <xdr:row>10</xdr:row>
                    <xdr:rowOff>0</xdr:rowOff>
                  </from>
                  <to>
                    <xdr:col>22</xdr:col>
                    <xdr:colOff>57150</xdr:colOff>
                    <xdr:row>11</xdr:row>
                    <xdr:rowOff>47625</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26</xdr:col>
                    <xdr:colOff>0</xdr:colOff>
                    <xdr:row>10</xdr:row>
                    <xdr:rowOff>0</xdr:rowOff>
                  </from>
                  <to>
                    <xdr:col>27</xdr:col>
                    <xdr:colOff>57150</xdr:colOff>
                    <xdr:row>11</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5EDB6-02CA-4BE0-B35B-249DB63FE37A}">
  <sheetPr codeName="Sheet7">
    <pageSetUpPr fitToPage="1"/>
  </sheetPr>
  <dimension ref="B1:AH35"/>
  <sheetViews>
    <sheetView view="pageBreakPreview" zoomScaleNormal="100" zoomScaleSheetLayoutView="100" workbookViewId="0">
      <selection activeCell="B1" sqref="B1:AD35"/>
    </sheetView>
  </sheetViews>
  <sheetFormatPr defaultRowHeight="15.75"/>
  <cols>
    <col min="1" max="30" width="3.7109375" customWidth="1"/>
  </cols>
  <sheetData>
    <row r="1" spans="2:30" ht="46.5">
      <c r="B1" s="636" t="s">
        <v>307</v>
      </c>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636"/>
      <c r="AD1" s="636"/>
    </row>
    <row r="2" spans="2:30" ht="20.25" customHeight="1">
      <c r="B2" s="327"/>
      <c r="C2" s="327"/>
      <c r="D2" s="327"/>
      <c r="E2" s="327"/>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row>
    <row r="3" spans="2:30" ht="20.25" customHeight="1">
      <c r="B3" s="327"/>
      <c r="C3" s="327"/>
      <c r="D3" s="327"/>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row>
    <row r="4" spans="2:30" ht="18.75">
      <c r="B4" s="328" t="s">
        <v>308</v>
      </c>
      <c r="C4" s="329"/>
      <c r="D4" s="329"/>
      <c r="E4" s="329"/>
      <c r="F4" s="329"/>
      <c r="G4" s="329"/>
      <c r="H4" s="329"/>
      <c r="I4" s="329"/>
      <c r="J4" s="329"/>
      <c r="K4" s="329"/>
      <c r="L4" s="329"/>
      <c r="M4" s="329"/>
      <c r="N4" s="329"/>
      <c r="O4" s="329"/>
      <c r="P4" s="329"/>
      <c r="Q4" s="329"/>
      <c r="R4" s="329"/>
      <c r="S4" s="329"/>
      <c r="T4" s="329"/>
      <c r="U4" s="329"/>
      <c r="V4" s="329"/>
      <c r="W4" s="329"/>
      <c r="X4" s="329"/>
      <c r="Y4" s="329"/>
      <c r="Z4" s="329"/>
      <c r="AA4" s="329"/>
      <c r="AB4" s="329"/>
      <c r="AC4" s="329"/>
      <c r="AD4" s="329"/>
    </row>
    <row r="5" spans="2:30" ht="16.5" thickBot="1">
      <c r="B5" s="637" t="s">
        <v>309</v>
      </c>
      <c r="C5" s="637"/>
      <c r="D5" s="637"/>
      <c r="E5" s="638"/>
      <c r="F5" s="638"/>
      <c r="G5" s="638"/>
      <c r="H5" s="638"/>
      <c r="I5" s="638"/>
      <c r="J5" s="638"/>
      <c r="K5" s="638"/>
      <c r="L5" s="638"/>
      <c r="M5" s="638"/>
      <c r="N5" s="638"/>
      <c r="O5" s="637" t="s">
        <v>310</v>
      </c>
      <c r="P5" s="637"/>
      <c r="Q5" s="637"/>
      <c r="R5" s="637"/>
      <c r="S5" s="637"/>
      <c r="T5" s="637"/>
      <c r="U5" s="639"/>
      <c r="V5" s="639"/>
      <c r="W5" s="330" t="s">
        <v>311</v>
      </c>
      <c r="X5" s="639"/>
      <c r="Y5" s="639"/>
      <c r="Z5" s="330" t="s">
        <v>312</v>
      </c>
      <c r="AA5" s="639"/>
      <c r="AB5" s="639"/>
      <c r="AC5" s="330" t="s">
        <v>313</v>
      </c>
      <c r="AD5" s="330"/>
    </row>
    <row r="6" spans="2:30" ht="16.5" thickBot="1">
      <c r="B6" s="330" t="s">
        <v>314</v>
      </c>
      <c r="C6" s="330"/>
      <c r="D6" s="642"/>
      <c r="E6" s="642"/>
      <c r="F6" s="642"/>
      <c r="G6" s="642"/>
      <c r="H6" s="642"/>
      <c r="I6" s="642"/>
      <c r="J6" s="642"/>
      <c r="K6" s="642"/>
      <c r="L6" s="642"/>
      <c r="M6" s="642"/>
      <c r="N6" s="642"/>
      <c r="O6" s="643" t="s">
        <v>315</v>
      </c>
      <c r="P6" s="643"/>
      <c r="Q6" s="643"/>
      <c r="R6" s="643"/>
      <c r="S6" s="643"/>
      <c r="T6" s="643"/>
      <c r="U6" s="643"/>
      <c r="V6" s="643"/>
      <c r="W6" s="643"/>
      <c r="X6" s="643"/>
      <c r="Y6" s="643"/>
      <c r="Z6" s="643"/>
      <c r="AA6" s="643"/>
      <c r="AB6" s="643"/>
      <c r="AC6" s="643"/>
      <c r="AD6" s="643"/>
    </row>
    <row r="7" spans="2:30" ht="16.5" thickBot="1">
      <c r="B7" s="644" t="s">
        <v>316</v>
      </c>
      <c r="C7" s="644"/>
      <c r="D7" s="644"/>
      <c r="E7" s="644"/>
      <c r="F7" s="644"/>
      <c r="G7" s="644"/>
      <c r="H7" s="644"/>
      <c r="I7" s="644"/>
      <c r="J7" s="644"/>
      <c r="K7" s="645"/>
      <c r="L7" s="645"/>
      <c r="M7" s="645"/>
      <c r="N7" s="645"/>
      <c r="O7" s="645"/>
      <c r="P7" s="645"/>
      <c r="Q7" s="645"/>
      <c r="R7" s="645"/>
      <c r="S7" s="645"/>
      <c r="T7" s="643" t="s">
        <v>317</v>
      </c>
      <c r="U7" s="643"/>
      <c r="V7" s="643"/>
      <c r="W7" s="643"/>
      <c r="X7" s="643"/>
      <c r="Y7" s="643"/>
      <c r="Z7" s="643"/>
      <c r="AA7" s="643"/>
      <c r="AB7" s="643"/>
      <c r="AC7" s="643"/>
      <c r="AD7" s="643"/>
    </row>
    <row r="8" spans="2:30" ht="16.5">
      <c r="B8" s="643" t="s">
        <v>318</v>
      </c>
      <c r="C8" s="643"/>
      <c r="D8" s="643"/>
      <c r="E8" s="643"/>
      <c r="F8" s="643"/>
      <c r="G8" s="643"/>
      <c r="H8" s="643"/>
      <c r="I8" s="643"/>
      <c r="J8" s="643"/>
      <c r="K8" s="643"/>
      <c r="L8" s="643"/>
      <c r="M8" s="643"/>
      <c r="N8" s="643"/>
      <c r="O8" s="643"/>
      <c r="P8" s="643"/>
      <c r="Q8" s="643"/>
      <c r="R8" s="643"/>
      <c r="S8" s="643"/>
      <c r="T8" s="643"/>
      <c r="U8" s="643"/>
      <c r="V8" s="643"/>
      <c r="W8" s="643"/>
      <c r="X8" s="643"/>
      <c r="Y8" s="643"/>
      <c r="Z8" s="643"/>
      <c r="AA8" s="643"/>
      <c r="AB8" s="643"/>
      <c r="AC8" s="643"/>
      <c r="AD8" s="643"/>
    </row>
    <row r="9" spans="2:30" ht="16.5" thickBot="1">
      <c r="B9" s="646" t="s">
        <v>319</v>
      </c>
      <c r="C9" s="646"/>
      <c r="D9" s="646"/>
      <c r="E9" s="646"/>
      <c r="F9" s="646"/>
      <c r="G9" s="646"/>
      <c r="H9" s="646" t="s">
        <v>320</v>
      </c>
      <c r="I9" s="646"/>
      <c r="J9" s="646"/>
      <c r="K9" s="646"/>
      <c r="L9" s="647"/>
      <c r="M9" s="647"/>
      <c r="N9" s="647"/>
      <c r="O9" s="647"/>
      <c r="P9" s="647"/>
      <c r="Q9" s="647"/>
      <c r="R9" s="647"/>
      <c r="S9" s="647"/>
      <c r="T9" s="647"/>
      <c r="U9" s="647"/>
      <c r="V9" s="643" t="s">
        <v>321</v>
      </c>
      <c r="W9" s="643"/>
      <c r="X9" s="643"/>
      <c r="Y9" s="643"/>
      <c r="Z9" s="643"/>
      <c r="AA9" s="643"/>
      <c r="AB9" s="643"/>
      <c r="AC9" s="643"/>
      <c r="AD9" s="643"/>
    </row>
    <row r="10" spans="2:30" ht="18.75">
      <c r="B10" s="331"/>
      <c r="C10" s="331"/>
      <c r="D10" s="331"/>
      <c r="E10" s="331"/>
      <c r="F10" s="331"/>
      <c r="G10" s="331"/>
      <c r="H10" s="331"/>
      <c r="I10" s="331"/>
      <c r="J10" s="331"/>
      <c r="K10" s="331"/>
      <c r="L10" s="331"/>
      <c r="M10" s="331"/>
      <c r="N10" s="331"/>
      <c r="O10" s="331"/>
      <c r="P10" s="331"/>
      <c r="Q10" s="331"/>
      <c r="R10" s="331"/>
      <c r="S10" s="331"/>
      <c r="T10" s="331"/>
      <c r="U10" s="329"/>
      <c r="V10" s="329"/>
      <c r="W10" s="329"/>
      <c r="X10" s="329"/>
      <c r="Y10" s="329"/>
      <c r="Z10" s="329"/>
      <c r="AA10" s="329"/>
      <c r="AB10" s="329"/>
      <c r="AC10" s="329"/>
      <c r="AD10" s="329"/>
    </row>
    <row r="11" spans="2:30" ht="18.75">
      <c r="B11" s="332"/>
      <c r="C11" s="332"/>
      <c r="D11" s="332"/>
      <c r="E11" s="332"/>
      <c r="F11" s="332"/>
      <c r="G11" s="332"/>
      <c r="H11" s="332"/>
      <c r="I11" s="332"/>
      <c r="J11" s="332"/>
      <c r="K11" s="332"/>
      <c r="L11" s="332"/>
      <c r="M11" s="332"/>
      <c r="N11" s="332"/>
      <c r="O11" s="332"/>
      <c r="P11" s="332"/>
      <c r="Q11" s="332"/>
      <c r="R11" s="332"/>
      <c r="S11" s="332"/>
      <c r="T11" s="332"/>
      <c r="U11" s="332"/>
      <c r="V11" s="332"/>
      <c r="W11" s="332"/>
      <c r="X11" s="332"/>
      <c r="Y11" s="332"/>
      <c r="Z11" s="332"/>
      <c r="AA11" s="332"/>
      <c r="AB11" s="332"/>
      <c r="AC11" s="332"/>
      <c r="AD11" s="329"/>
    </row>
    <row r="12" spans="2:30" ht="18.75">
      <c r="B12" s="332"/>
      <c r="C12" s="332"/>
      <c r="D12" s="332"/>
      <c r="E12" s="332"/>
      <c r="F12" s="332"/>
      <c r="G12" s="332"/>
      <c r="H12" s="332"/>
      <c r="I12" s="332"/>
      <c r="J12" s="332"/>
      <c r="K12" s="332"/>
      <c r="L12" s="332"/>
      <c r="M12" s="332"/>
      <c r="N12" s="332"/>
      <c r="O12" s="332"/>
      <c r="P12" s="332"/>
      <c r="Q12" s="332"/>
      <c r="R12" s="332"/>
      <c r="S12" s="332"/>
      <c r="T12" s="332"/>
      <c r="U12" s="332"/>
      <c r="V12" s="332"/>
      <c r="W12" s="332"/>
      <c r="X12" s="332"/>
      <c r="Y12" s="332"/>
      <c r="Z12" s="332"/>
      <c r="AA12" s="332"/>
      <c r="AB12" s="332"/>
      <c r="AC12" s="332"/>
      <c r="AD12" s="329"/>
    </row>
    <row r="13" spans="2:30" ht="18.75">
      <c r="B13" s="332"/>
      <c r="C13" s="332"/>
      <c r="D13" s="332"/>
      <c r="E13" s="332"/>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29"/>
    </row>
    <row r="14" spans="2:30" ht="18.75">
      <c r="B14" s="640" t="s">
        <v>322</v>
      </c>
      <c r="C14" s="640"/>
      <c r="D14" s="640"/>
      <c r="E14" s="640"/>
      <c r="F14" s="640"/>
      <c r="G14" s="640"/>
      <c r="H14" s="640"/>
      <c r="I14" s="640"/>
      <c r="J14" s="332"/>
      <c r="K14" s="332"/>
      <c r="L14" s="332"/>
      <c r="M14" s="332"/>
      <c r="N14" s="332"/>
      <c r="O14" s="332"/>
      <c r="P14" s="332"/>
      <c r="Q14" s="332"/>
      <c r="R14" s="332"/>
      <c r="S14" s="332"/>
      <c r="T14" s="332"/>
      <c r="U14" s="332"/>
      <c r="V14" s="332"/>
      <c r="W14" s="332"/>
      <c r="X14" s="332"/>
      <c r="Y14" s="332"/>
      <c r="Z14" s="332"/>
      <c r="AA14" s="332"/>
      <c r="AB14" s="332"/>
      <c r="AC14" s="332"/>
      <c r="AD14" s="329"/>
    </row>
    <row r="15" spans="2:30" ht="18.75">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A15" s="332"/>
      <c r="AB15" s="332"/>
      <c r="AC15" s="332"/>
      <c r="AD15" s="329"/>
    </row>
    <row r="16" spans="2:30" ht="18.75">
      <c r="B16" s="640" t="s">
        <v>323</v>
      </c>
      <c r="C16" s="640"/>
      <c r="D16" s="640"/>
      <c r="E16" s="640"/>
      <c r="F16" s="640"/>
      <c r="G16" s="641"/>
      <c r="H16" s="641"/>
      <c r="I16" s="641"/>
      <c r="J16" s="641"/>
      <c r="K16" s="641"/>
      <c r="L16" s="641"/>
      <c r="M16" s="641"/>
      <c r="N16" s="641"/>
      <c r="O16" s="641"/>
      <c r="P16" s="641"/>
      <c r="Q16" s="640" t="s">
        <v>324</v>
      </c>
      <c r="R16" s="640"/>
      <c r="S16" s="640"/>
      <c r="T16" s="332"/>
      <c r="U16" s="332"/>
      <c r="V16" s="332"/>
      <c r="W16" s="332"/>
      <c r="X16" s="332"/>
      <c r="Y16" s="332"/>
      <c r="Z16" s="332"/>
      <c r="AA16" s="332"/>
      <c r="AB16" s="332"/>
      <c r="AC16" s="332"/>
      <c r="AD16" s="329"/>
    </row>
    <row r="17" spans="2:30" ht="19.5" thickBot="1">
      <c r="B17" s="649"/>
      <c r="C17" s="649"/>
      <c r="D17" s="649"/>
      <c r="E17" s="649"/>
      <c r="F17" s="649"/>
      <c r="G17" s="649"/>
      <c r="H17" s="649"/>
      <c r="I17" s="649"/>
      <c r="J17" s="649"/>
      <c r="K17" s="649"/>
      <c r="L17" s="649"/>
      <c r="M17" s="649"/>
      <c r="N17" s="649"/>
      <c r="O17" s="649"/>
      <c r="P17" s="649"/>
      <c r="Q17" s="649"/>
      <c r="R17" s="649"/>
      <c r="S17" s="649"/>
      <c r="T17" s="332"/>
      <c r="U17" s="332"/>
      <c r="V17" s="332"/>
      <c r="W17" s="332"/>
      <c r="X17" s="332"/>
      <c r="Y17" s="332"/>
      <c r="Z17" s="332"/>
      <c r="AA17" s="332"/>
      <c r="AB17" s="332"/>
      <c r="AC17" s="332"/>
      <c r="AD17" s="329"/>
    </row>
    <row r="18" spans="2:30" ht="18.75">
      <c r="B18" s="332"/>
      <c r="C18" s="332"/>
      <c r="D18" s="332"/>
      <c r="E18" s="332"/>
      <c r="F18" s="332"/>
      <c r="G18" s="332"/>
      <c r="H18" s="332"/>
      <c r="I18" s="332"/>
      <c r="J18" s="332"/>
      <c r="K18" s="332"/>
      <c r="L18" s="332"/>
      <c r="M18" s="332"/>
      <c r="N18" s="332"/>
      <c r="O18" s="332"/>
      <c r="P18" s="332"/>
      <c r="Q18" s="332"/>
      <c r="R18" s="332"/>
      <c r="S18" s="332"/>
      <c r="T18" s="332"/>
      <c r="U18" s="332"/>
      <c r="V18" s="332"/>
      <c r="W18" s="332"/>
      <c r="X18" s="332"/>
      <c r="Y18" s="332"/>
      <c r="Z18" s="332"/>
      <c r="AA18" s="332"/>
      <c r="AB18" s="332"/>
      <c r="AC18" s="332"/>
      <c r="AD18" s="329"/>
    </row>
    <row r="19" spans="2:30" ht="18.75">
      <c r="B19" s="332"/>
      <c r="C19" s="332"/>
      <c r="D19" s="332"/>
      <c r="E19" s="332"/>
      <c r="F19" s="332"/>
      <c r="G19" s="332"/>
      <c r="H19" s="332"/>
      <c r="I19" s="332"/>
      <c r="J19" s="332"/>
      <c r="K19" s="332"/>
      <c r="L19" s="332"/>
      <c r="M19" s="332"/>
      <c r="N19" s="332"/>
      <c r="O19" s="332"/>
      <c r="P19" s="332"/>
      <c r="Q19" s="332"/>
      <c r="R19" s="332"/>
      <c r="S19" s="332"/>
      <c r="T19" s="332"/>
      <c r="U19" s="332"/>
      <c r="V19" s="332"/>
      <c r="W19" s="332"/>
      <c r="X19" s="332"/>
      <c r="Y19" s="332"/>
      <c r="Z19" s="332"/>
      <c r="AA19" s="332"/>
      <c r="AB19" s="332"/>
      <c r="AC19" s="332"/>
      <c r="AD19" s="329"/>
    </row>
    <row r="20" spans="2:30" ht="18.75">
      <c r="B20" s="640" t="s">
        <v>325</v>
      </c>
      <c r="C20" s="640"/>
      <c r="D20" s="640"/>
      <c r="E20" s="640"/>
      <c r="F20" s="640"/>
      <c r="G20" s="640"/>
      <c r="H20" s="640"/>
      <c r="I20" s="640"/>
      <c r="J20" s="332"/>
      <c r="K20" s="332"/>
      <c r="L20" s="332"/>
      <c r="M20" s="332"/>
      <c r="N20" s="332"/>
      <c r="O20" s="332"/>
      <c r="P20" s="332"/>
      <c r="Q20" s="332"/>
      <c r="R20" s="332"/>
      <c r="S20" s="332"/>
      <c r="T20" s="332"/>
      <c r="U20" s="332"/>
      <c r="V20" s="332"/>
      <c r="W20" s="332"/>
      <c r="X20" s="332"/>
      <c r="Y20" s="332"/>
      <c r="Z20" s="332"/>
      <c r="AA20" s="332"/>
      <c r="AB20" s="332"/>
      <c r="AC20" s="332"/>
      <c r="AD20" s="329"/>
    </row>
    <row r="21" spans="2:30" ht="18.75">
      <c r="B21" s="332"/>
      <c r="C21" s="332"/>
      <c r="D21" s="332"/>
      <c r="E21" s="332"/>
      <c r="F21" s="332"/>
      <c r="G21" s="332"/>
      <c r="H21" s="332"/>
      <c r="I21" s="332"/>
      <c r="J21" s="332"/>
      <c r="K21" s="332"/>
      <c r="L21" s="332"/>
      <c r="M21" s="332"/>
      <c r="N21" s="332"/>
      <c r="O21" s="332"/>
      <c r="P21" s="332"/>
      <c r="Q21" s="332"/>
      <c r="R21" s="332"/>
      <c r="S21" s="332"/>
      <c r="T21" s="332"/>
      <c r="U21" s="332"/>
      <c r="V21" s="332"/>
      <c r="W21" s="332"/>
      <c r="X21" s="332"/>
      <c r="Y21" s="332"/>
      <c r="Z21" s="332"/>
      <c r="AA21" s="332"/>
      <c r="AB21" s="332"/>
      <c r="AC21" s="332"/>
      <c r="AD21" s="329"/>
    </row>
    <row r="22" spans="2:30" ht="18.75">
      <c r="B22" s="640" t="s">
        <v>323</v>
      </c>
      <c r="C22" s="640"/>
      <c r="D22" s="640"/>
      <c r="E22" s="640"/>
      <c r="F22" s="640"/>
      <c r="G22" s="641"/>
      <c r="H22" s="641"/>
      <c r="I22" s="641"/>
      <c r="J22" s="641"/>
      <c r="K22" s="641"/>
      <c r="L22" s="641"/>
      <c r="M22" s="641"/>
      <c r="N22" s="641"/>
      <c r="O22" s="641"/>
      <c r="P22" s="641"/>
      <c r="Q22" s="640" t="s">
        <v>326</v>
      </c>
      <c r="R22" s="640"/>
      <c r="S22" s="640"/>
      <c r="T22" s="332"/>
      <c r="U22" s="332"/>
      <c r="V22" s="332"/>
      <c r="W22" s="332"/>
      <c r="X22" s="332"/>
      <c r="Y22" s="332"/>
      <c r="Z22" s="332"/>
      <c r="AA22" s="332"/>
      <c r="AB22" s="332"/>
      <c r="AC22" s="332"/>
      <c r="AD22" s="329"/>
    </row>
    <row r="23" spans="2:30" ht="19.5" thickBot="1">
      <c r="B23" s="650"/>
      <c r="C23" s="650"/>
      <c r="D23" s="650"/>
      <c r="E23" s="650"/>
      <c r="F23" s="650"/>
      <c r="G23" s="650"/>
      <c r="H23" s="650"/>
      <c r="I23" s="650"/>
      <c r="J23" s="650"/>
      <c r="K23" s="650"/>
      <c r="L23" s="650"/>
      <c r="M23" s="650"/>
      <c r="N23" s="650"/>
      <c r="O23" s="650"/>
      <c r="P23" s="650"/>
      <c r="Q23" s="650"/>
      <c r="R23" s="650"/>
      <c r="S23" s="650"/>
      <c r="T23" s="332"/>
      <c r="U23" s="332"/>
      <c r="V23" s="332"/>
      <c r="W23" s="332"/>
      <c r="X23" s="332"/>
      <c r="Y23" s="332"/>
      <c r="Z23" s="332"/>
      <c r="AA23" s="332"/>
      <c r="AB23" s="332"/>
      <c r="AC23" s="332"/>
      <c r="AD23" s="329"/>
    </row>
    <row r="24" spans="2:30" ht="18.75">
      <c r="B24" s="332"/>
      <c r="C24" s="332"/>
      <c r="D24" s="332"/>
      <c r="E24" s="332"/>
      <c r="F24" s="332"/>
      <c r="G24" s="332"/>
      <c r="H24" s="332"/>
      <c r="I24" s="332"/>
      <c r="J24" s="332"/>
      <c r="K24" s="332"/>
      <c r="L24" s="332"/>
      <c r="M24" s="332"/>
      <c r="N24" s="332"/>
      <c r="O24" s="332"/>
      <c r="P24" s="332"/>
      <c r="Q24" s="332"/>
      <c r="R24" s="332"/>
      <c r="S24" s="332"/>
      <c r="T24" s="332"/>
      <c r="U24" s="332"/>
      <c r="V24" s="332"/>
      <c r="W24" s="332"/>
      <c r="X24" s="332"/>
      <c r="Y24" s="332"/>
      <c r="Z24" s="332"/>
      <c r="AA24" s="332"/>
      <c r="AB24" s="332"/>
      <c r="AC24" s="332"/>
      <c r="AD24" s="329"/>
    </row>
    <row r="25" spans="2:30" ht="18.75">
      <c r="B25" s="332"/>
      <c r="C25" s="332"/>
      <c r="D25" s="332"/>
      <c r="E25" s="332"/>
      <c r="F25" s="332"/>
      <c r="G25" s="332"/>
      <c r="H25" s="332"/>
      <c r="I25" s="332"/>
      <c r="J25" s="332"/>
      <c r="K25" s="332"/>
      <c r="L25" s="332"/>
      <c r="M25" s="332"/>
      <c r="N25" s="332"/>
      <c r="O25" s="332"/>
      <c r="P25" s="332"/>
      <c r="Q25" s="332"/>
      <c r="R25" s="332"/>
      <c r="S25" s="332"/>
      <c r="T25" s="332"/>
      <c r="U25" s="332"/>
      <c r="V25" s="332"/>
      <c r="W25" s="332"/>
      <c r="X25" s="332"/>
      <c r="Y25" s="332"/>
      <c r="Z25" s="332"/>
      <c r="AA25" s="332"/>
      <c r="AB25" s="332"/>
      <c r="AC25" s="332"/>
      <c r="AD25" s="329"/>
    </row>
    <row r="26" spans="2:30" ht="19.5" thickBot="1">
      <c r="B26" s="640" t="s">
        <v>327</v>
      </c>
      <c r="C26" s="640"/>
      <c r="D26" s="650"/>
      <c r="E26" s="650"/>
      <c r="F26" s="332" t="s">
        <v>311</v>
      </c>
      <c r="G26" s="650"/>
      <c r="H26" s="650"/>
      <c r="I26" s="332" t="s">
        <v>312</v>
      </c>
      <c r="J26" s="650"/>
      <c r="K26" s="650"/>
      <c r="L26" s="332" t="s">
        <v>328</v>
      </c>
      <c r="M26" s="332"/>
      <c r="N26" s="640"/>
      <c r="O26" s="640"/>
      <c r="P26" s="329"/>
      <c r="Q26" s="332"/>
      <c r="R26" s="332"/>
      <c r="S26" s="332"/>
      <c r="T26" s="332"/>
      <c r="U26" s="332"/>
      <c r="V26" s="332"/>
      <c r="W26" s="332"/>
      <c r="X26" s="332"/>
      <c r="Y26" s="332"/>
      <c r="Z26" s="332"/>
      <c r="AA26" s="332"/>
      <c r="AB26" s="332"/>
      <c r="AC26" s="332"/>
      <c r="AD26" s="329"/>
    </row>
    <row r="27" spans="2:30" ht="18.75">
      <c r="B27" s="332"/>
      <c r="C27" s="332"/>
      <c r="D27" s="332"/>
      <c r="E27" s="332"/>
      <c r="F27" s="332"/>
      <c r="G27" s="332"/>
      <c r="H27" s="332"/>
      <c r="I27" s="332"/>
      <c r="J27" s="332"/>
      <c r="K27" s="332"/>
      <c r="L27" s="332"/>
      <c r="M27" s="332"/>
      <c r="N27" s="332"/>
      <c r="O27" s="332"/>
      <c r="P27" s="332"/>
      <c r="Q27" s="332"/>
      <c r="R27" s="332"/>
      <c r="S27" s="332"/>
      <c r="T27" s="332"/>
      <c r="U27" s="332"/>
      <c r="V27" s="332"/>
      <c r="W27" s="332"/>
      <c r="X27" s="332"/>
      <c r="Y27" s="332"/>
      <c r="Z27" s="332"/>
      <c r="AA27" s="332"/>
      <c r="AB27" s="332"/>
      <c r="AC27" s="332"/>
      <c r="AD27" s="329"/>
    </row>
    <row r="28" spans="2:30" ht="18.75">
      <c r="B28" s="332"/>
      <c r="C28" s="332"/>
      <c r="D28" s="332"/>
      <c r="E28" s="332"/>
      <c r="F28" s="332"/>
      <c r="G28" s="332"/>
      <c r="H28" s="332"/>
      <c r="I28" s="332"/>
      <c r="J28" s="332"/>
      <c r="K28" s="332"/>
      <c r="L28" s="332"/>
      <c r="M28" s="332"/>
      <c r="N28" s="332"/>
      <c r="O28" s="332"/>
      <c r="P28" s="332"/>
      <c r="Q28" s="332"/>
      <c r="R28" s="332"/>
      <c r="S28" s="332"/>
      <c r="T28" s="332"/>
      <c r="U28" s="332"/>
      <c r="V28" s="332"/>
      <c r="W28" s="332"/>
      <c r="X28" s="332"/>
      <c r="Y28" s="332"/>
      <c r="Z28" s="332"/>
      <c r="AA28" s="332"/>
      <c r="AB28" s="332"/>
      <c r="AC28" s="332"/>
      <c r="AD28" s="329"/>
    </row>
    <row r="29" spans="2:30" ht="18.75">
      <c r="B29" s="332"/>
      <c r="C29" s="332"/>
      <c r="D29" s="332"/>
      <c r="E29" s="332"/>
      <c r="F29" s="332"/>
      <c r="G29" s="332"/>
      <c r="H29" s="332"/>
      <c r="I29" s="332"/>
      <c r="J29" s="332"/>
      <c r="K29" s="332"/>
      <c r="L29" s="332"/>
      <c r="M29" s="332"/>
      <c r="N29" s="332"/>
      <c r="O29" s="332"/>
      <c r="P29" s="332"/>
      <c r="Q29" s="332"/>
      <c r="R29" s="332"/>
      <c r="S29" s="332"/>
      <c r="T29" s="332"/>
      <c r="U29" s="332"/>
      <c r="V29" s="332"/>
      <c r="W29" s="332"/>
      <c r="X29" s="332"/>
      <c r="Y29" s="332"/>
      <c r="Z29" s="332"/>
      <c r="AA29" s="332"/>
      <c r="AB29" s="332"/>
      <c r="AC29" s="332"/>
      <c r="AD29" s="329"/>
    </row>
    <row r="30" spans="2:30" ht="18.75">
      <c r="B30" s="332"/>
      <c r="C30" s="332"/>
      <c r="D30" s="332"/>
      <c r="E30" s="332"/>
      <c r="F30" s="332"/>
      <c r="G30" s="332"/>
      <c r="H30" s="332"/>
      <c r="I30" s="332"/>
      <c r="J30" s="332"/>
      <c r="K30" s="332"/>
      <c r="L30" s="332"/>
      <c r="M30" s="332"/>
      <c r="N30" s="332"/>
      <c r="O30" s="332"/>
      <c r="P30" s="332"/>
      <c r="Q30" s="332"/>
      <c r="R30" s="332"/>
      <c r="S30" s="332"/>
      <c r="T30" s="332"/>
      <c r="U30" s="332"/>
      <c r="V30" s="332"/>
      <c r="W30" s="332"/>
      <c r="X30" s="332"/>
      <c r="Y30" s="332"/>
      <c r="Z30" s="332"/>
      <c r="AA30" s="332"/>
      <c r="AB30" s="332"/>
      <c r="AC30" s="332"/>
      <c r="AD30" s="329"/>
    </row>
    <row r="31" spans="2:30" ht="18.75">
      <c r="B31" s="332"/>
      <c r="C31" s="332"/>
      <c r="D31" s="332"/>
      <c r="E31" s="332"/>
      <c r="F31" s="332"/>
      <c r="G31" s="332"/>
      <c r="H31" s="332"/>
      <c r="I31" s="332"/>
      <c r="J31" s="332"/>
      <c r="K31" s="332"/>
      <c r="L31" s="332"/>
      <c r="M31" s="332"/>
      <c r="N31" s="332"/>
      <c r="O31" s="332"/>
      <c r="P31" s="332"/>
      <c r="Q31" s="332"/>
      <c r="R31" s="332"/>
      <c r="S31" s="332"/>
      <c r="T31" s="332"/>
      <c r="U31" s="332"/>
      <c r="V31" s="332"/>
      <c r="W31" s="332"/>
      <c r="X31" s="332"/>
      <c r="Y31" s="332"/>
      <c r="Z31" s="332"/>
      <c r="AA31" s="332"/>
      <c r="AB31" s="332"/>
      <c r="AC31" s="332"/>
      <c r="AD31" s="329"/>
    </row>
    <row r="32" spans="2:30" ht="18.75">
      <c r="B32" s="332"/>
      <c r="C32" s="332"/>
      <c r="D32" s="332"/>
      <c r="E32" s="332"/>
      <c r="F32" s="332"/>
      <c r="G32" s="332"/>
      <c r="H32" s="332"/>
      <c r="I32" s="332"/>
      <c r="J32" s="332"/>
      <c r="K32" s="332"/>
      <c r="L32" s="332"/>
      <c r="M32" s="332"/>
      <c r="N32" s="332"/>
      <c r="O32" s="332"/>
      <c r="P32" s="332"/>
      <c r="Q32" s="332"/>
      <c r="R32" s="332"/>
      <c r="S32" s="332"/>
      <c r="T32" s="332"/>
      <c r="U32" s="332"/>
      <c r="V32" s="332"/>
      <c r="W32" s="332"/>
      <c r="X32" s="332"/>
      <c r="Y32" s="332"/>
      <c r="Z32" s="332"/>
      <c r="AA32" s="332"/>
      <c r="AB32" s="332"/>
      <c r="AC32" s="332"/>
      <c r="AD32" s="329"/>
    </row>
    <row r="33" spans="2:34" ht="18.75">
      <c r="B33" s="332"/>
      <c r="C33" s="332"/>
      <c r="D33" s="332"/>
      <c r="E33" s="332"/>
      <c r="F33" s="332"/>
      <c r="G33" s="332"/>
      <c r="H33" s="332"/>
      <c r="I33" s="332"/>
      <c r="J33" s="332"/>
      <c r="K33" s="332"/>
      <c r="L33" s="332"/>
      <c r="M33" s="332"/>
      <c r="N33" s="332"/>
      <c r="O33" s="332"/>
      <c r="P33" s="332"/>
      <c r="Q33" s="332"/>
      <c r="R33" s="332"/>
      <c r="S33" s="332"/>
      <c r="T33" s="332"/>
      <c r="U33" s="332"/>
      <c r="V33" s="332"/>
      <c r="W33" s="332"/>
      <c r="X33" s="332"/>
      <c r="Y33" s="332"/>
      <c r="Z33" s="332"/>
      <c r="AA33" s="332"/>
      <c r="AB33" s="332"/>
      <c r="AC33" s="332"/>
      <c r="AD33" s="329"/>
    </row>
    <row r="34" spans="2:34" ht="18.75">
      <c r="B34" s="332"/>
      <c r="C34" s="332"/>
      <c r="D34" s="332"/>
      <c r="E34" s="332"/>
      <c r="F34" s="332"/>
      <c r="G34" s="332"/>
      <c r="H34" s="332"/>
      <c r="I34" s="332"/>
      <c r="J34" s="332"/>
      <c r="K34" s="332"/>
      <c r="L34" s="332"/>
      <c r="M34" s="332"/>
      <c r="N34" s="332"/>
      <c r="O34" s="332"/>
      <c r="P34" s="332"/>
      <c r="Q34" s="332"/>
      <c r="R34" s="332"/>
      <c r="S34" s="332"/>
      <c r="T34" s="332"/>
      <c r="U34" s="332"/>
      <c r="V34" s="332"/>
      <c r="W34" s="332"/>
      <c r="X34" s="332"/>
      <c r="Y34" s="332"/>
      <c r="Z34" s="332"/>
      <c r="AA34" s="332"/>
      <c r="AB34" s="332"/>
      <c r="AC34" s="332"/>
      <c r="AD34" s="329"/>
    </row>
    <row r="35" spans="2:34" ht="16.5">
      <c r="B35" s="648" t="s">
        <v>329</v>
      </c>
      <c r="C35" s="648"/>
      <c r="D35" s="648"/>
      <c r="E35" s="648"/>
      <c r="F35" s="648"/>
      <c r="G35" s="648"/>
      <c r="H35" s="648"/>
      <c r="I35" s="648"/>
      <c r="J35" s="648"/>
      <c r="K35" s="648"/>
      <c r="L35" s="648"/>
      <c r="M35" s="648"/>
      <c r="N35" s="648"/>
      <c r="O35" s="648"/>
      <c r="P35" s="648"/>
      <c r="Q35" s="648"/>
      <c r="R35" s="648"/>
      <c r="S35" s="648"/>
      <c r="T35" s="648"/>
      <c r="U35" s="648"/>
      <c r="V35" s="648"/>
      <c r="W35" s="648"/>
      <c r="X35" s="648"/>
      <c r="Y35" s="648"/>
      <c r="Z35" s="648"/>
      <c r="AA35" s="648"/>
      <c r="AB35" s="648"/>
      <c r="AC35" s="648"/>
      <c r="AD35" s="648"/>
      <c r="AE35" s="333"/>
      <c r="AF35" s="333"/>
      <c r="AG35" s="333"/>
      <c r="AH35" s="333"/>
    </row>
  </sheetData>
  <sheetProtection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4"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62B72-61A9-4144-B0FD-55CCB24F114F}">
  <sheetPr codeName="Sheet8">
    <pageSetUpPr fitToPage="1"/>
  </sheetPr>
  <dimension ref="B1:AH37"/>
  <sheetViews>
    <sheetView view="pageBreakPreview" zoomScaleNormal="100" zoomScaleSheetLayoutView="100" workbookViewId="0">
      <selection activeCell="Z2" sqref="Z1:Z1048576"/>
    </sheetView>
  </sheetViews>
  <sheetFormatPr defaultRowHeight="15.75"/>
  <cols>
    <col min="1" max="30" width="3.7109375" customWidth="1"/>
  </cols>
  <sheetData>
    <row r="1" spans="2:30" ht="46.5">
      <c r="B1" s="652" t="s">
        <v>330</v>
      </c>
      <c r="C1" s="652"/>
      <c r="D1" s="652"/>
      <c r="E1" s="652"/>
      <c r="F1" s="652"/>
      <c r="G1" s="652"/>
      <c r="H1" s="652"/>
      <c r="I1" s="652"/>
      <c r="J1" s="652"/>
      <c r="K1" s="652"/>
      <c r="L1" s="652"/>
      <c r="M1" s="652"/>
      <c r="N1" s="652"/>
      <c r="O1" s="652"/>
      <c r="P1" s="652"/>
      <c r="Q1" s="652"/>
      <c r="R1" s="652"/>
      <c r="S1" s="652"/>
      <c r="T1" s="652"/>
      <c r="U1" s="652"/>
      <c r="V1" s="652"/>
      <c r="W1" s="652"/>
      <c r="X1" s="652"/>
      <c r="Y1" s="652"/>
      <c r="Z1" s="652"/>
      <c r="AA1" s="652"/>
      <c r="AB1" s="652"/>
      <c r="AC1" s="652"/>
      <c r="AD1" s="652"/>
    </row>
    <row r="2" spans="2:30" ht="20.25" customHeight="1">
      <c r="B2" s="327"/>
      <c r="C2" s="327"/>
      <c r="D2" s="327"/>
      <c r="E2" s="327"/>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row>
    <row r="3" spans="2:30" ht="20.25" customHeight="1">
      <c r="B3" s="327"/>
      <c r="C3" s="327"/>
      <c r="D3" s="327"/>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row>
    <row r="4" spans="2:30" ht="18.75">
      <c r="B4" s="653" t="s">
        <v>331</v>
      </c>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row>
    <row r="5" spans="2:30" ht="16.5" thickBot="1">
      <c r="B5" s="644" t="s">
        <v>309</v>
      </c>
      <c r="C5" s="644"/>
      <c r="D5" s="644"/>
      <c r="E5" s="638"/>
      <c r="F5" s="638"/>
      <c r="G5" s="638"/>
      <c r="H5" s="638"/>
      <c r="I5" s="638"/>
      <c r="J5" s="638"/>
      <c r="K5" s="638"/>
      <c r="L5" s="638"/>
      <c r="M5" s="638"/>
      <c r="N5" s="638"/>
      <c r="O5" s="637" t="s">
        <v>310</v>
      </c>
      <c r="P5" s="637"/>
      <c r="Q5" s="637"/>
      <c r="R5" s="637"/>
      <c r="S5" s="637"/>
      <c r="T5" s="637"/>
      <c r="U5" s="638"/>
      <c r="V5" s="638"/>
      <c r="W5" s="330" t="s">
        <v>311</v>
      </c>
      <c r="X5" s="654"/>
      <c r="Y5" s="654"/>
      <c r="Z5" s="330" t="s">
        <v>312</v>
      </c>
      <c r="AA5" s="638"/>
      <c r="AB5" s="638"/>
      <c r="AC5" s="330" t="s">
        <v>313</v>
      </c>
      <c r="AD5" s="330"/>
    </row>
    <row r="6" spans="2:30" ht="16.5" thickBot="1">
      <c r="B6" s="330" t="s">
        <v>332</v>
      </c>
      <c r="C6" s="638"/>
      <c r="D6" s="638"/>
      <c r="E6" s="638"/>
      <c r="F6" s="638"/>
      <c r="G6" s="638"/>
      <c r="H6" s="638"/>
      <c r="I6" s="638"/>
      <c r="J6" s="638"/>
      <c r="K6" s="638"/>
      <c r="L6" s="638"/>
      <c r="M6" s="644" t="s">
        <v>333</v>
      </c>
      <c r="N6" s="644"/>
      <c r="O6" s="644"/>
      <c r="P6" s="644"/>
      <c r="Q6" s="644"/>
      <c r="R6" s="638"/>
      <c r="S6" s="638"/>
      <c r="T6" s="638"/>
      <c r="U6" s="638"/>
      <c r="V6" s="638"/>
      <c r="W6" s="638"/>
      <c r="X6" s="638"/>
      <c r="Y6" s="638"/>
      <c r="Z6" s="638"/>
      <c r="AA6" s="330" t="s">
        <v>334</v>
      </c>
      <c r="AB6" s="330"/>
      <c r="AC6" s="330"/>
      <c r="AD6" s="330"/>
    </row>
    <row r="7" spans="2:30" ht="16.5">
      <c r="B7" s="334" t="s">
        <v>335</v>
      </c>
      <c r="C7" s="335"/>
      <c r="D7" s="335"/>
      <c r="E7" s="335"/>
      <c r="F7" s="335"/>
      <c r="G7" s="335"/>
      <c r="H7" s="335"/>
      <c r="I7" s="336"/>
      <c r="J7" s="336"/>
      <c r="K7" s="336"/>
      <c r="L7" s="336"/>
      <c r="M7" s="336"/>
      <c r="N7" s="336"/>
      <c r="O7" s="336"/>
      <c r="P7" s="336"/>
      <c r="Q7" s="336"/>
      <c r="R7" s="336"/>
      <c r="S7" s="336"/>
      <c r="T7" s="336"/>
      <c r="U7" s="336"/>
      <c r="V7" s="336"/>
      <c r="W7" s="336"/>
      <c r="X7" s="334"/>
      <c r="Y7" s="334"/>
      <c r="Z7" s="334"/>
      <c r="AA7" s="334"/>
      <c r="AB7" s="334"/>
      <c r="AC7" s="334"/>
      <c r="AD7" s="334"/>
    </row>
    <row r="8" spans="2:30">
      <c r="B8" s="637" t="s">
        <v>336</v>
      </c>
      <c r="C8" s="637"/>
      <c r="D8" s="637"/>
      <c r="E8" s="637"/>
      <c r="F8" s="637"/>
      <c r="G8" s="637"/>
      <c r="H8" s="637"/>
      <c r="I8" s="637"/>
      <c r="J8" s="637"/>
      <c r="K8" s="637"/>
      <c r="L8" s="637"/>
      <c r="M8" s="637"/>
      <c r="N8" s="637"/>
      <c r="O8" s="637"/>
      <c r="P8" s="637"/>
      <c r="Q8" s="637"/>
      <c r="R8" s="637"/>
      <c r="S8" s="637"/>
      <c r="T8" s="637"/>
      <c r="U8" s="637"/>
      <c r="V8" s="637"/>
      <c r="W8" s="637"/>
      <c r="X8" s="637"/>
      <c r="Y8" s="637"/>
      <c r="Z8" s="637"/>
      <c r="AA8" s="637"/>
      <c r="AB8" s="637"/>
      <c r="AC8" s="637"/>
      <c r="AD8" s="637"/>
    </row>
    <row r="9" spans="2:30" ht="17.25" thickBot="1">
      <c r="B9" s="643" t="s">
        <v>337</v>
      </c>
      <c r="C9" s="643"/>
      <c r="D9" s="643"/>
      <c r="E9" s="643"/>
      <c r="F9" s="643"/>
      <c r="G9" s="643"/>
      <c r="H9" s="643"/>
      <c r="I9" s="639"/>
      <c r="J9" s="639"/>
      <c r="K9" s="639"/>
      <c r="L9" s="639"/>
      <c r="M9" s="639"/>
      <c r="N9" s="639"/>
      <c r="O9" s="639"/>
      <c r="P9" s="639"/>
      <c r="Q9" s="639"/>
      <c r="R9" s="639"/>
      <c r="S9" s="639"/>
      <c r="T9" s="334"/>
      <c r="U9" s="334"/>
      <c r="V9" s="334"/>
      <c r="W9" s="334"/>
      <c r="X9" s="334"/>
      <c r="Y9" s="334"/>
      <c r="Z9" s="336"/>
      <c r="AA9" s="334"/>
      <c r="AB9" s="334"/>
      <c r="AC9" s="334"/>
      <c r="AD9" s="334"/>
    </row>
    <row r="10" spans="2:30" ht="17.25" thickBot="1">
      <c r="B10" s="643" t="s">
        <v>338</v>
      </c>
      <c r="C10" s="643"/>
      <c r="D10" s="643"/>
      <c r="E10" s="643"/>
      <c r="F10" s="643"/>
      <c r="G10" s="643"/>
      <c r="H10" s="643"/>
      <c r="I10" s="639"/>
      <c r="J10" s="639"/>
      <c r="K10" s="639"/>
      <c r="L10" s="639"/>
      <c r="M10" s="639"/>
      <c r="N10" s="639"/>
      <c r="O10" s="639"/>
      <c r="P10" s="639"/>
      <c r="Q10" s="639"/>
      <c r="R10" s="639"/>
      <c r="S10" s="639"/>
      <c r="T10" s="334"/>
      <c r="U10" s="334"/>
      <c r="V10" s="334"/>
      <c r="W10" s="334"/>
      <c r="X10" s="334"/>
      <c r="Y10" s="334"/>
      <c r="Z10" s="336"/>
      <c r="AA10" s="334"/>
      <c r="AB10" s="334"/>
      <c r="AC10" s="334"/>
      <c r="AD10" s="334"/>
    </row>
    <row r="11" spans="2:30" ht="17.25" thickBot="1">
      <c r="B11" s="637" t="s">
        <v>339</v>
      </c>
      <c r="C11" s="637"/>
      <c r="D11" s="637"/>
      <c r="E11" s="637"/>
      <c r="F11" s="637"/>
      <c r="G11" s="637"/>
      <c r="H11" s="637"/>
      <c r="I11" s="639"/>
      <c r="J11" s="639"/>
      <c r="K11" s="639"/>
      <c r="L11" s="639"/>
      <c r="M11" s="639"/>
      <c r="N11" s="639"/>
      <c r="O11" s="639"/>
      <c r="P11" s="639"/>
      <c r="Q11" s="639"/>
      <c r="R11" s="639"/>
      <c r="S11" s="639"/>
      <c r="T11" s="330"/>
      <c r="U11" s="330"/>
      <c r="V11" s="330"/>
      <c r="W11" s="330"/>
      <c r="X11" s="330"/>
      <c r="Y11" s="330"/>
      <c r="Z11" s="336"/>
      <c r="AA11" s="334"/>
      <c r="AB11" s="334"/>
      <c r="AC11" s="334"/>
      <c r="AD11" s="336"/>
    </row>
    <row r="12" spans="2:30">
      <c r="B12" s="637" t="s">
        <v>340</v>
      </c>
      <c r="C12" s="637"/>
      <c r="D12" s="637"/>
      <c r="E12" s="637"/>
      <c r="F12" s="637"/>
      <c r="G12" s="637"/>
      <c r="H12" s="637"/>
      <c r="I12" s="637"/>
      <c r="J12" s="637"/>
      <c r="K12" s="637"/>
      <c r="L12" s="637"/>
      <c r="M12" s="637"/>
      <c r="N12" s="637"/>
      <c r="O12" s="637"/>
      <c r="P12" s="637"/>
      <c r="Q12" s="637"/>
      <c r="R12" s="637"/>
      <c r="S12" s="637"/>
      <c r="T12" s="637"/>
      <c r="U12" s="637"/>
      <c r="V12" s="637"/>
      <c r="W12" s="637"/>
      <c r="X12" s="637"/>
      <c r="Y12" s="637"/>
      <c r="Z12" s="637"/>
      <c r="AA12" s="637"/>
      <c r="AB12" s="637"/>
      <c r="AC12" s="637"/>
      <c r="AD12" s="637"/>
    </row>
    <row r="13" spans="2:30" ht="16.5">
      <c r="B13" s="330" t="s">
        <v>341</v>
      </c>
      <c r="C13" s="330"/>
      <c r="D13" s="330"/>
      <c r="E13" s="330"/>
      <c r="F13" s="330"/>
      <c r="G13" s="330"/>
      <c r="H13" s="330"/>
      <c r="I13" s="330"/>
      <c r="J13" s="330"/>
      <c r="K13" s="330"/>
      <c r="L13" s="330"/>
      <c r="M13" s="330"/>
      <c r="N13" s="330"/>
      <c r="O13" s="330"/>
      <c r="P13" s="330"/>
      <c r="Q13" s="330"/>
      <c r="R13" s="330"/>
      <c r="S13" s="330"/>
      <c r="T13" s="330"/>
      <c r="U13" s="330"/>
      <c r="V13" s="330"/>
      <c r="W13" s="330"/>
      <c r="X13" s="330"/>
      <c r="Y13" s="330"/>
      <c r="Z13" s="336"/>
      <c r="AA13" s="330"/>
      <c r="AB13" s="330"/>
      <c r="AC13" s="330"/>
      <c r="AD13" s="336"/>
    </row>
    <row r="14" spans="2:30" ht="17.25" thickBot="1">
      <c r="B14" s="637" t="s">
        <v>342</v>
      </c>
      <c r="C14" s="637"/>
      <c r="D14" s="637"/>
      <c r="E14" s="637"/>
      <c r="F14" s="637"/>
      <c r="G14" s="638"/>
      <c r="H14" s="638"/>
      <c r="I14" s="638"/>
      <c r="J14" s="638"/>
      <c r="K14" s="638"/>
      <c r="L14" s="638"/>
      <c r="M14" s="638"/>
      <c r="N14" s="638"/>
      <c r="O14" s="637" t="s">
        <v>321</v>
      </c>
      <c r="P14" s="637"/>
      <c r="Q14" s="637"/>
      <c r="R14" s="637"/>
      <c r="S14" s="637"/>
      <c r="T14" s="637"/>
      <c r="U14" s="637"/>
      <c r="V14" s="637"/>
      <c r="W14" s="637"/>
      <c r="X14" s="330"/>
      <c r="Y14" s="330"/>
      <c r="Z14" s="336"/>
      <c r="AA14" s="330"/>
      <c r="AB14" s="330"/>
      <c r="AC14" s="330"/>
      <c r="AD14" s="336"/>
    </row>
    <row r="15" spans="2:30" ht="18.75">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29"/>
      <c r="AA15" s="332"/>
      <c r="AB15" s="332"/>
      <c r="AC15" s="332"/>
      <c r="AD15" s="329"/>
    </row>
    <row r="16" spans="2:30" ht="18.75">
      <c r="B16" s="337"/>
      <c r="C16" s="331"/>
      <c r="D16" s="331"/>
      <c r="E16" s="331"/>
      <c r="F16" s="331"/>
      <c r="G16" s="331"/>
      <c r="H16" s="331"/>
      <c r="I16" s="331"/>
      <c r="J16" s="332"/>
      <c r="K16" s="332"/>
      <c r="L16" s="332"/>
      <c r="M16" s="332"/>
      <c r="N16" s="332"/>
      <c r="O16" s="332"/>
      <c r="P16" s="332"/>
      <c r="Q16" s="332"/>
      <c r="R16" s="332"/>
      <c r="S16" s="332"/>
      <c r="T16" s="332"/>
      <c r="U16" s="332"/>
      <c r="V16" s="332"/>
      <c r="W16" s="332"/>
      <c r="X16" s="332"/>
      <c r="Y16" s="332"/>
      <c r="Z16" s="329"/>
      <c r="AA16" s="332"/>
      <c r="AB16" s="332"/>
      <c r="AC16" s="332"/>
      <c r="AD16" s="329"/>
    </row>
    <row r="17" spans="2:30" ht="19.5" thickBot="1">
      <c r="B17" s="640" t="s">
        <v>343</v>
      </c>
      <c r="C17" s="640"/>
      <c r="D17" s="640"/>
      <c r="E17" s="640"/>
      <c r="F17" s="640"/>
      <c r="G17" s="640"/>
      <c r="H17" s="650"/>
      <c r="I17" s="650"/>
      <c r="J17" s="650"/>
      <c r="K17" s="650"/>
      <c r="L17" s="650"/>
      <c r="M17" s="650"/>
      <c r="N17" s="650"/>
      <c r="O17" s="650"/>
      <c r="P17" s="650"/>
      <c r="Q17" s="650"/>
      <c r="R17" s="331"/>
      <c r="S17" s="331"/>
      <c r="T17" s="332"/>
      <c r="U17" s="332"/>
      <c r="V17" s="332"/>
      <c r="W17" s="332"/>
      <c r="X17" s="332"/>
      <c r="Y17" s="332"/>
      <c r="Z17" s="329"/>
      <c r="AA17" s="332"/>
      <c r="AB17" s="332"/>
      <c r="AC17" s="332"/>
      <c r="AD17" s="329"/>
    </row>
    <row r="18" spans="2:30" ht="18.75">
      <c r="B18" s="332" t="s">
        <v>344</v>
      </c>
      <c r="C18" s="331"/>
      <c r="D18" s="331"/>
      <c r="E18" s="331"/>
      <c r="F18" s="331"/>
      <c r="G18" s="331"/>
      <c r="H18" s="331"/>
      <c r="I18" s="331"/>
      <c r="J18" s="331"/>
      <c r="K18" s="331"/>
      <c r="L18" s="331"/>
      <c r="M18" s="329"/>
      <c r="N18" s="331"/>
      <c r="O18" s="331"/>
      <c r="P18" s="651" t="s">
        <v>324</v>
      </c>
      <c r="Q18" s="651"/>
      <c r="R18" s="640"/>
      <c r="S18" s="640"/>
      <c r="T18" s="332"/>
      <c r="U18" s="332"/>
      <c r="V18" s="332"/>
      <c r="W18" s="332"/>
      <c r="X18" s="332"/>
      <c r="Y18" s="332"/>
      <c r="Z18" s="329"/>
      <c r="AA18" s="332"/>
      <c r="AB18" s="332"/>
      <c r="AC18" s="332"/>
      <c r="AD18" s="329"/>
    </row>
    <row r="19" spans="2:30" ht="19.5" thickBot="1">
      <c r="B19" s="640" t="s">
        <v>345</v>
      </c>
      <c r="C19" s="640"/>
      <c r="D19" s="640"/>
      <c r="E19" s="640"/>
      <c r="F19" s="640"/>
      <c r="G19" s="640"/>
      <c r="H19" s="640"/>
      <c r="I19" s="640"/>
      <c r="J19" s="650"/>
      <c r="K19" s="650"/>
      <c r="L19" s="650"/>
      <c r="M19" s="650"/>
      <c r="N19" s="650"/>
      <c r="O19" s="650"/>
      <c r="P19" s="650"/>
      <c r="Q19" s="650"/>
      <c r="R19" s="650"/>
      <c r="S19" s="650"/>
      <c r="T19" s="332"/>
      <c r="U19" s="332"/>
      <c r="V19" s="332"/>
      <c r="W19" s="332"/>
      <c r="X19" s="332"/>
      <c r="Y19" s="332"/>
      <c r="Z19" s="329"/>
      <c r="AA19" s="332"/>
      <c r="AB19" s="332"/>
      <c r="AC19" s="332"/>
      <c r="AD19" s="329"/>
    </row>
    <row r="20" spans="2:30" ht="18.75">
      <c r="B20" s="332"/>
      <c r="C20" s="332"/>
      <c r="D20" s="332"/>
      <c r="E20" s="332"/>
      <c r="F20" s="332"/>
      <c r="G20" s="332"/>
      <c r="H20" s="332"/>
      <c r="I20" s="332"/>
      <c r="J20" s="332"/>
      <c r="K20" s="332"/>
      <c r="L20" s="332"/>
      <c r="M20" s="332"/>
      <c r="N20" s="332"/>
      <c r="O20" s="332"/>
      <c r="P20" s="332"/>
      <c r="Q20" s="332"/>
      <c r="R20" s="332"/>
      <c r="S20" s="332"/>
      <c r="T20" s="332"/>
      <c r="U20" s="332"/>
      <c r="V20" s="332"/>
      <c r="W20" s="332"/>
      <c r="X20" s="332"/>
      <c r="Y20" s="332"/>
      <c r="Z20" s="329"/>
      <c r="AA20" s="332"/>
      <c r="AB20" s="332"/>
      <c r="AC20" s="332"/>
      <c r="AD20" s="329"/>
    </row>
    <row r="21" spans="2:30" ht="18.75">
      <c r="B21" s="332"/>
      <c r="C21" s="332"/>
      <c r="D21" s="332"/>
      <c r="E21" s="332"/>
      <c r="F21" s="332"/>
      <c r="G21" s="332"/>
      <c r="H21" s="332"/>
      <c r="I21" s="332"/>
      <c r="J21" s="332"/>
      <c r="K21" s="332"/>
      <c r="L21" s="332"/>
      <c r="M21" s="332"/>
      <c r="N21" s="332"/>
      <c r="O21" s="332"/>
      <c r="P21" s="332"/>
      <c r="Q21" s="332"/>
      <c r="R21" s="332"/>
      <c r="S21" s="332"/>
      <c r="T21" s="332"/>
      <c r="U21" s="332"/>
      <c r="V21" s="332"/>
      <c r="W21" s="332"/>
      <c r="X21" s="332"/>
      <c r="Y21" s="332"/>
      <c r="Z21" s="329"/>
      <c r="AA21" s="332"/>
      <c r="AB21" s="332"/>
      <c r="AC21" s="332"/>
      <c r="AD21" s="329"/>
    </row>
    <row r="22" spans="2:30" ht="18.75">
      <c r="B22" s="337"/>
      <c r="C22" s="331"/>
      <c r="D22" s="331"/>
      <c r="E22" s="331"/>
      <c r="F22" s="331"/>
      <c r="G22" s="331"/>
      <c r="H22" s="331"/>
      <c r="I22" s="331"/>
      <c r="J22" s="332"/>
      <c r="K22" s="332"/>
      <c r="L22" s="332"/>
      <c r="M22" s="332"/>
      <c r="N22" s="332"/>
      <c r="O22" s="332"/>
      <c r="P22" s="332"/>
      <c r="Q22" s="332"/>
      <c r="R22" s="332"/>
      <c r="S22" s="332"/>
      <c r="T22" s="332"/>
      <c r="U22" s="332"/>
      <c r="V22" s="332"/>
      <c r="W22" s="332"/>
      <c r="X22" s="332"/>
      <c r="Y22" s="332"/>
      <c r="Z22" s="329"/>
      <c r="AA22" s="332"/>
      <c r="AB22" s="332"/>
      <c r="AC22" s="332"/>
      <c r="AD22" s="329"/>
    </row>
    <row r="23" spans="2:30" ht="19.5" thickBot="1">
      <c r="B23" s="640" t="s">
        <v>346</v>
      </c>
      <c r="C23" s="640"/>
      <c r="D23" s="640"/>
      <c r="E23" s="640"/>
      <c r="F23" s="640"/>
      <c r="G23" s="640"/>
      <c r="H23" s="650"/>
      <c r="I23" s="650"/>
      <c r="J23" s="650"/>
      <c r="K23" s="650"/>
      <c r="L23" s="650"/>
      <c r="M23" s="650"/>
      <c r="N23" s="650"/>
      <c r="O23" s="650"/>
      <c r="P23" s="650"/>
      <c r="Q23" s="650"/>
      <c r="R23" s="331"/>
      <c r="S23" s="331"/>
      <c r="T23" s="332"/>
      <c r="U23" s="332"/>
      <c r="V23" s="332"/>
      <c r="W23" s="332"/>
      <c r="X23" s="332"/>
      <c r="Y23" s="332"/>
      <c r="Z23" s="329"/>
      <c r="AA23" s="332"/>
      <c r="AB23" s="332"/>
      <c r="AC23" s="332"/>
      <c r="AD23" s="329"/>
    </row>
    <row r="24" spans="2:30" ht="18.75">
      <c r="B24" s="332"/>
      <c r="C24" s="331"/>
      <c r="D24" s="331"/>
      <c r="E24" s="331"/>
      <c r="F24" s="331"/>
      <c r="G24" s="332"/>
      <c r="H24" s="332"/>
      <c r="I24" s="332"/>
      <c r="J24" s="332"/>
      <c r="K24" s="332"/>
      <c r="L24" s="332"/>
      <c r="M24" s="329"/>
      <c r="N24" s="331"/>
      <c r="O24" s="331"/>
      <c r="P24" s="640" t="s">
        <v>326</v>
      </c>
      <c r="Q24" s="640"/>
      <c r="R24" s="640"/>
      <c r="S24" s="640"/>
      <c r="T24" s="332"/>
      <c r="U24" s="332"/>
      <c r="V24" s="332"/>
      <c r="W24" s="332"/>
      <c r="X24" s="332"/>
      <c r="Y24" s="332"/>
      <c r="Z24" s="329"/>
      <c r="AA24" s="332"/>
      <c r="AB24" s="332"/>
      <c r="AC24" s="332"/>
      <c r="AD24" s="329"/>
    </row>
    <row r="25" spans="2:30" ht="19.5" thickBot="1">
      <c r="B25" s="640" t="s">
        <v>347</v>
      </c>
      <c r="C25" s="640"/>
      <c r="D25" s="640"/>
      <c r="E25" s="640"/>
      <c r="F25" s="640"/>
      <c r="G25" s="640"/>
      <c r="H25" s="640"/>
      <c r="I25" s="640"/>
      <c r="J25" s="650"/>
      <c r="K25" s="650"/>
      <c r="L25" s="650"/>
      <c r="M25" s="650"/>
      <c r="N25" s="650"/>
      <c r="O25" s="650"/>
      <c r="P25" s="650"/>
      <c r="Q25" s="650"/>
      <c r="R25" s="650"/>
      <c r="S25" s="650"/>
      <c r="T25" s="332"/>
      <c r="U25" s="332"/>
      <c r="V25" s="332"/>
      <c r="W25" s="332"/>
      <c r="X25" s="332"/>
      <c r="Y25" s="332"/>
      <c r="Z25" s="329"/>
      <c r="AA25" s="332"/>
      <c r="AB25" s="332"/>
      <c r="AC25" s="332"/>
      <c r="AD25" s="329"/>
    </row>
    <row r="26" spans="2:30" ht="18.75">
      <c r="B26" s="338"/>
      <c r="C26" s="332"/>
      <c r="D26" s="332"/>
      <c r="E26" s="332"/>
      <c r="F26" s="332"/>
      <c r="G26" s="332"/>
      <c r="H26" s="332"/>
      <c r="I26" s="332"/>
      <c r="J26" s="332"/>
      <c r="K26" s="332"/>
      <c r="L26" s="332"/>
      <c r="M26" s="332"/>
      <c r="N26" s="332"/>
      <c r="O26" s="332"/>
      <c r="P26" s="332"/>
      <c r="Q26" s="332"/>
      <c r="R26" s="332"/>
      <c r="S26" s="332"/>
      <c r="T26" s="332"/>
      <c r="U26" s="332"/>
      <c r="V26" s="332"/>
      <c r="W26" s="332"/>
      <c r="X26" s="332"/>
      <c r="Y26" s="332"/>
      <c r="Z26" s="329"/>
      <c r="AA26" s="332"/>
      <c r="AB26" s="332"/>
      <c r="AC26" s="332"/>
      <c r="AD26" s="329"/>
    </row>
    <row r="27" spans="2:30" ht="19.5" thickBot="1">
      <c r="B27" s="640" t="s">
        <v>327</v>
      </c>
      <c r="C27" s="640"/>
      <c r="D27" s="650"/>
      <c r="E27" s="650"/>
      <c r="F27" s="332" t="s">
        <v>311</v>
      </c>
      <c r="G27" s="650"/>
      <c r="H27" s="650"/>
      <c r="I27" s="332" t="s">
        <v>312</v>
      </c>
      <c r="J27" s="650"/>
      <c r="K27" s="650"/>
      <c r="L27" s="332" t="s">
        <v>328</v>
      </c>
      <c r="M27" s="332"/>
      <c r="N27" s="640"/>
      <c r="O27" s="640"/>
      <c r="P27" s="329"/>
      <c r="Q27" s="332"/>
      <c r="R27" s="332"/>
      <c r="S27" s="332"/>
      <c r="T27" s="332"/>
      <c r="U27" s="332"/>
      <c r="V27" s="332"/>
      <c r="W27" s="332"/>
      <c r="X27" s="332"/>
      <c r="Y27" s="332"/>
      <c r="Z27" s="332"/>
      <c r="AA27" s="332"/>
      <c r="AB27" s="332"/>
      <c r="AC27" s="332"/>
      <c r="AD27" s="329"/>
    </row>
    <row r="28" spans="2:30" ht="18.75">
      <c r="B28" s="332"/>
      <c r="C28" s="332"/>
      <c r="D28" s="332"/>
      <c r="E28" s="332"/>
      <c r="F28" s="332"/>
      <c r="G28" s="332"/>
      <c r="H28" s="332"/>
      <c r="I28" s="332"/>
      <c r="J28" s="332"/>
      <c r="K28" s="332"/>
      <c r="L28" s="332"/>
      <c r="M28" s="332"/>
      <c r="N28" s="332"/>
      <c r="O28" s="332"/>
      <c r="P28" s="332"/>
      <c r="Q28" s="332"/>
      <c r="R28" s="332"/>
      <c r="S28" s="332"/>
      <c r="T28" s="332"/>
      <c r="U28" s="332"/>
      <c r="V28" s="332"/>
      <c r="W28" s="332"/>
      <c r="X28" s="332"/>
      <c r="Y28" s="332"/>
      <c r="Z28" s="329"/>
      <c r="AA28" s="332"/>
      <c r="AB28" s="332"/>
      <c r="AC28" s="332"/>
      <c r="AD28" s="329"/>
    </row>
    <row r="29" spans="2:30" ht="18.75">
      <c r="B29" s="332"/>
      <c r="C29" s="332"/>
      <c r="D29" s="332"/>
      <c r="E29" s="332"/>
      <c r="F29" s="332"/>
      <c r="G29" s="332"/>
      <c r="H29" s="332"/>
      <c r="I29" s="332"/>
      <c r="J29" s="332"/>
      <c r="K29" s="332"/>
      <c r="L29" s="332"/>
      <c r="M29" s="332"/>
      <c r="N29" s="332"/>
      <c r="O29" s="332"/>
      <c r="P29" s="332"/>
      <c r="Q29" s="332"/>
      <c r="R29" s="332"/>
      <c r="S29" s="332"/>
      <c r="T29" s="332"/>
      <c r="U29" s="332"/>
      <c r="V29" s="332"/>
      <c r="W29" s="332"/>
      <c r="X29" s="332"/>
      <c r="Y29" s="332"/>
      <c r="Z29" s="329"/>
      <c r="AA29" s="332"/>
      <c r="AB29" s="332"/>
      <c r="AC29" s="332"/>
      <c r="AD29" s="329"/>
    </row>
    <row r="30" spans="2:30" ht="18.75">
      <c r="B30" s="332"/>
      <c r="C30" s="332"/>
      <c r="D30" s="332"/>
      <c r="E30" s="332"/>
      <c r="F30" s="332"/>
      <c r="G30" s="332"/>
      <c r="H30" s="332"/>
      <c r="I30" s="332"/>
      <c r="J30" s="332"/>
      <c r="K30" s="332"/>
      <c r="L30" s="332"/>
      <c r="M30" s="332"/>
      <c r="N30" s="332"/>
      <c r="O30" s="332"/>
      <c r="P30" s="332"/>
      <c r="Q30" s="332"/>
      <c r="R30" s="332"/>
      <c r="S30" s="332"/>
      <c r="T30" s="332"/>
      <c r="U30" s="332"/>
      <c r="V30" s="332"/>
      <c r="W30" s="332"/>
      <c r="X30" s="332"/>
      <c r="Y30" s="332"/>
      <c r="Z30" s="329"/>
      <c r="AA30" s="332"/>
      <c r="AB30" s="332"/>
      <c r="AC30" s="332"/>
      <c r="AD30" s="329"/>
    </row>
    <row r="31" spans="2:30" ht="18.75">
      <c r="B31" s="332"/>
      <c r="C31" s="332"/>
      <c r="D31" s="332"/>
      <c r="E31" s="332"/>
      <c r="F31" s="332"/>
      <c r="G31" s="332"/>
      <c r="H31" s="332"/>
      <c r="I31" s="332"/>
      <c r="J31" s="332"/>
      <c r="K31" s="332"/>
      <c r="L31" s="332"/>
      <c r="M31" s="332"/>
      <c r="N31" s="332"/>
      <c r="O31" s="332"/>
      <c r="P31" s="332"/>
      <c r="Q31" s="332"/>
      <c r="R31" s="332"/>
      <c r="S31" s="332"/>
      <c r="T31" s="332"/>
      <c r="U31" s="332"/>
      <c r="V31" s="332"/>
      <c r="W31" s="332"/>
      <c r="X31" s="332"/>
      <c r="Y31" s="332"/>
      <c r="Z31" s="329"/>
      <c r="AA31" s="332"/>
      <c r="AB31" s="332"/>
      <c r="AC31" s="332"/>
      <c r="AD31" s="329"/>
    </row>
    <row r="32" spans="2:30" ht="18.75">
      <c r="B32" s="332"/>
      <c r="C32" s="332"/>
      <c r="D32" s="332"/>
      <c r="E32" s="332"/>
      <c r="F32" s="332"/>
      <c r="G32" s="332"/>
      <c r="H32" s="332"/>
      <c r="I32" s="332"/>
      <c r="J32" s="332"/>
      <c r="K32" s="332"/>
      <c r="L32" s="332"/>
      <c r="M32" s="332"/>
      <c r="N32" s="332"/>
      <c r="O32" s="332"/>
      <c r="P32" s="332"/>
      <c r="Q32" s="332"/>
      <c r="R32" s="332"/>
      <c r="S32" s="332"/>
      <c r="T32" s="332"/>
      <c r="U32" s="332"/>
      <c r="V32" s="332"/>
      <c r="W32" s="332"/>
      <c r="X32" s="332"/>
      <c r="Y32" s="332"/>
      <c r="Z32" s="329"/>
      <c r="AA32" s="332"/>
      <c r="AB32" s="332"/>
      <c r="AC32" s="332"/>
      <c r="AD32" s="329"/>
    </row>
    <row r="33" spans="2:34" ht="18.75">
      <c r="B33" s="332"/>
      <c r="C33" s="332"/>
      <c r="D33" s="332"/>
      <c r="E33" s="332"/>
      <c r="F33" s="332"/>
      <c r="G33" s="332"/>
      <c r="H33" s="332"/>
      <c r="I33" s="332"/>
      <c r="J33" s="332"/>
      <c r="K33" s="332"/>
      <c r="L33" s="332"/>
      <c r="M33" s="332"/>
      <c r="N33" s="332"/>
      <c r="O33" s="332"/>
      <c r="P33" s="332"/>
      <c r="Q33" s="332"/>
      <c r="R33" s="332"/>
      <c r="S33" s="332"/>
      <c r="T33" s="332"/>
      <c r="U33" s="332"/>
      <c r="V33" s="332"/>
      <c r="W33" s="332"/>
      <c r="X33" s="332"/>
      <c r="Y33" s="332"/>
      <c r="Z33" s="329"/>
      <c r="AA33" s="332"/>
      <c r="AB33" s="332"/>
      <c r="AC33" s="332"/>
      <c r="AD33" s="329"/>
    </row>
    <row r="34" spans="2:34" ht="18.75">
      <c r="B34" s="332"/>
      <c r="C34" s="332"/>
      <c r="D34" s="332"/>
      <c r="E34" s="332"/>
      <c r="F34" s="332"/>
      <c r="G34" s="332"/>
      <c r="H34" s="332"/>
      <c r="I34" s="332"/>
      <c r="J34" s="332"/>
      <c r="K34" s="332"/>
      <c r="L34" s="332"/>
      <c r="M34" s="332"/>
      <c r="N34" s="332"/>
      <c r="O34" s="332"/>
      <c r="P34" s="332"/>
      <c r="Q34" s="332"/>
      <c r="R34" s="332"/>
      <c r="S34" s="332"/>
      <c r="T34" s="332"/>
      <c r="U34" s="332"/>
      <c r="V34" s="332"/>
      <c r="W34" s="332"/>
      <c r="X34" s="332"/>
      <c r="Y34" s="332"/>
      <c r="Z34" s="329"/>
      <c r="AA34" s="332"/>
      <c r="AB34" s="332"/>
      <c r="AC34" s="332"/>
      <c r="AD34" s="329"/>
    </row>
    <row r="35" spans="2:34" ht="18.75">
      <c r="B35" s="332"/>
      <c r="C35" s="332"/>
      <c r="D35" s="332"/>
      <c r="E35" s="332"/>
      <c r="F35" s="332"/>
      <c r="G35" s="332"/>
      <c r="H35" s="332"/>
      <c r="I35" s="332"/>
      <c r="J35" s="332"/>
      <c r="K35" s="332"/>
      <c r="L35" s="332"/>
      <c r="M35" s="332"/>
      <c r="N35" s="332"/>
      <c r="O35" s="332"/>
      <c r="P35" s="332"/>
      <c r="Q35" s="332"/>
      <c r="R35" s="332"/>
      <c r="S35" s="332"/>
      <c r="T35" s="332"/>
      <c r="U35" s="332"/>
      <c r="V35" s="332"/>
      <c r="W35" s="332"/>
      <c r="X35" s="332"/>
      <c r="Y35" s="332"/>
      <c r="Z35" s="329"/>
      <c r="AA35" s="332"/>
      <c r="AB35" s="332"/>
      <c r="AC35" s="332"/>
      <c r="AD35" s="329"/>
    </row>
    <row r="36" spans="2:34" ht="16.5">
      <c r="B36" s="648" t="s">
        <v>329</v>
      </c>
      <c r="C36" s="648"/>
      <c r="D36" s="648"/>
      <c r="E36" s="648"/>
      <c r="F36" s="648"/>
      <c r="G36" s="648"/>
      <c r="H36" s="648"/>
      <c r="I36" s="648"/>
      <c r="J36" s="648"/>
      <c r="K36" s="648"/>
      <c r="L36" s="648"/>
      <c r="M36" s="648"/>
      <c r="N36" s="648"/>
      <c r="O36" s="648"/>
      <c r="P36" s="648"/>
      <c r="Q36" s="648"/>
      <c r="R36" s="648"/>
      <c r="S36" s="648"/>
      <c r="T36" s="648"/>
      <c r="U36" s="648"/>
      <c r="V36" s="648"/>
      <c r="W36" s="648"/>
      <c r="X36" s="648"/>
      <c r="Y36" s="648"/>
      <c r="Z36" s="648"/>
      <c r="AA36" s="648"/>
      <c r="AB36" s="648"/>
      <c r="AC36" s="648"/>
      <c r="AD36" s="648"/>
      <c r="AE36" s="333"/>
      <c r="AF36" s="333"/>
      <c r="AG36" s="333"/>
      <c r="AH36" s="333"/>
    </row>
    <row r="37" spans="2:34" ht="16.5" customHeight="1">
      <c r="B37" s="339"/>
      <c r="C37" s="339"/>
      <c r="D37" s="339"/>
      <c r="E37" s="339"/>
      <c r="F37" s="339"/>
      <c r="G37" s="339"/>
      <c r="H37" s="339"/>
      <c r="I37" s="339"/>
      <c r="J37" s="339"/>
      <c r="K37" s="339"/>
      <c r="L37" s="339"/>
      <c r="M37" s="339"/>
      <c r="N37" s="339"/>
      <c r="O37" s="339"/>
      <c r="P37" s="339"/>
      <c r="Q37" s="339"/>
      <c r="R37" s="339"/>
      <c r="S37" s="339"/>
      <c r="T37" s="339"/>
      <c r="U37" s="339"/>
      <c r="V37" s="339"/>
      <c r="W37" s="339"/>
      <c r="X37" s="339"/>
      <c r="Y37" s="339"/>
      <c r="Z37" s="339"/>
      <c r="AA37" s="339"/>
      <c r="AB37" s="339"/>
      <c r="AC37" s="339"/>
      <c r="AD37" s="339"/>
      <c r="AE37" s="333"/>
      <c r="AF37" s="333"/>
      <c r="AG37" s="333"/>
      <c r="AH37" s="333"/>
    </row>
  </sheetData>
  <sheetProtection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4"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0E2B4-D07B-45C7-9612-E8C46293A9EB}">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58" t="s">
        <v>348</v>
      </c>
      <c r="C1" s="659"/>
      <c r="D1" s="659"/>
      <c r="E1" s="659"/>
      <c r="F1" s="659"/>
      <c r="G1" s="659"/>
      <c r="H1" s="659"/>
      <c r="I1" s="659"/>
      <c r="J1" s="659"/>
      <c r="K1" s="659"/>
      <c r="L1" s="659"/>
      <c r="M1" s="659"/>
      <c r="N1" s="659"/>
      <c r="O1" s="659"/>
      <c r="P1" s="659"/>
      <c r="Q1" s="659"/>
      <c r="R1" s="659"/>
      <c r="S1" s="659"/>
      <c r="T1" s="659"/>
      <c r="U1" s="659"/>
      <c r="V1" s="659"/>
      <c r="W1" s="659"/>
      <c r="X1" s="659"/>
      <c r="Y1" s="659"/>
      <c r="Z1" s="660"/>
      <c r="AA1" s="340"/>
      <c r="AB1" s="340"/>
      <c r="AC1" s="340"/>
      <c r="AD1" s="340"/>
    </row>
    <row r="2" spans="2:30">
      <c r="B2" s="661" t="s">
        <v>349</v>
      </c>
      <c r="C2" s="662"/>
      <c r="D2" s="662"/>
      <c r="E2" s="662"/>
      <c r="F2" s="662"/>
      <c r="G2" s="662"/>
      <c r="H2" s="662"/>
      <c r="I2" s="662"/>
      <c r="J2" s="662"/>
      <c r="K2" s="662"/>
      <c r="L2" s="662"/>
      <c r="M2" s="662"/>
      <c r="N2" s="662"/>
      <c r="O2" s="662"/>
      <c r="P2" s="662"/>
      <c r="Q2" s="662"/>
      <c r="R2" s="662"/>
      <c r="S2" s="662"/>
      <c r="T2" s="662"/>
      <c r="U2" s="662"/>
      <c r="V2" s="662"/>
      <c r="W2" s="662"/>
      <c r="X2" s="662"/>
      <c r="Y2" s="662"/>
      <c r="Z2" s="663"/>
      <c r="AA2" s="341"/>
      <c r="AB2" s="341"/>
      <c r="AC2" s="341"/>
      <c r="AD2" s="341"/>
    </row>
    <row r="3" spans="2:30">
      <c r="B3" s="664" t="s">
        <v>350</v>
      </c>
      <c r="C3" s="665"/>
      <c r="D3" s="665"/>
      <c r="E3" s="665"/>
      <c r="F3" s="665"/>
      <c r="G3" s="665"/>
      <c r="H3" s="665"/>
      <c r="I3" s="665"/>
      <c r="J3" s="665"/>
      <c r="K3" s="665"/>
      <c r="L3" s="665"/>
      <c r="M3" s="665"/>
      <c r="N3" s="665"/>
      <c r="O3" s="665"/>
      <c r="P3" s="665"/>
      <c r="Q3" s="665"/>
      <c r="R3" s="665"/>
      <c r="S3" s="665"/>
      <c r="T3" s="665"/>
      <c r="U3" s="665"/>
      <c r="V3" s="665"/>
      <c r="W3" s="665"/>
      <c r="X3" s="665"/>
      <c r="Y3" s="665"/>
      <c r="Z3" s="666"/>
      <c r="AA3" s="342"/>
      <c r="AB3" s="342"/>
      <c r="AC3" s="342"/>
      <c r="AD3" s="342"/>
    </row>
    <row r="4" spans="2:30">
      <c r="B4" s="667" t="s">
        <v>351</v>
      </c>
      <c r="C4" s="668"/>
      <c r="D4" s="668"/>
      <c r="E4" s="668"/>
      <c r="F4" s="668"/>
      <c r="G4" s="668"/>
      <c r="H4" s="668"/>
      <c r="I4" s="668"/>
      <c r="J4" s="668"/>
      <c r="K4" s="668"/>
      <c r="L4" s="668"/>
      <c r="M4" s="668"/>
      <c r="N4" s="668"/>
      <c r="O4" s="668"/>
      <c r="P4" s="668"/>
      <c r="Q4" s="668"/>
      <c r="R4" s="668"/>
      <c r="S4" s="668"/>
      <c r="T4" s="668"/>
      <c r="U4" s="668"/>
      <c r="V4" s="668"/>
      <c r="W4" s="668"/>
      <c r="X4" s="668"/>
      <c r="Y4" s="668"/>
      <c r="Z4" s="669"/>
      <c r="AA4" s="341"/>
      <c r="AB4" s="341"/>
      <c r="AC4" s="341"/>
      <c r="AD4" s="341"/>
    </row>
    <row r="5" spans="2:30">
      <c r="B5" s="667" t="s">
        <v>352</v>
      </c>
      <c r="C5" s="668"/>
      <c r="D5" s="668"/>
      <c r="E5" s="668"/>
      <c r="F5" s="668"/>
      <c r="G5" s="668"/>
      <c r="H5" s="668"/>
      <c r="I5" s="668"/>
      <c r="J5" s="668"/>
      <c r="K5" s="668"/>
      <c r="L5" s="668"/>
      <c r="M5" s="668"/>
      <c r="N5" s="668"/>
      <c r="O5" s="668"/>
      <c r="P5" s="668"/>
      <c r="Q5" s="668"/>
      <c r="R5" s="668"/>
      <c r="S5" s="668"/>
      <c r="T5" s="668"/>
      <c r="U5" s="668"/>
      <c r="V5" s="668"/>
      <c r="W5" s="668"/>
      <c r="X5" s="668"/>
      <c r="Y5" s="668"/>
      <c r="Z5" s="669"/>
      <c r="AA5" s="341"/>
      <c r="AB5" s="341"/>
      <c r="AC5" s="341"/>
      <c r="AD5" s="341"/>
    </row>
    <row r="6" spans="2:30" ht="16.5" thickBot="1">
      <c r="B6" s="655" t="s">
        <v>353</v>
      </c>
      <c r="C6" s="656"/>
      <c r="D6" s="656"/>
      <c r="E6" s="656"/>
      <c r="F6" s="656"/>
      <c r="G6" s="656"/>
      <c r="H6" s="656"/>
      <c r="I6" s="656"/>
      <c r="J6" s="656"/>
      <c r="K6" s="656"/>
      <c r="L6" s="656"/>
      <c r="M6" s="656"/>
      <c r="N6" s="656"/>
      <c r="O6" s="656"/>
      <c r="P6" s="656"/>
      <c r="Q6" s="656"/>
      <c r="R6" s="656"/>
      <c r="S6" s="656"/>
      <c r="T6" s="656"/>
      <c r="U6" s="656"/>
      <c r="V6" s="656"/>
      <c r="W6" s="656"/>
      <c r="X6" s="656"/>
      <c r="Y6" s="656"/>
      <c r="Z6" s="657"/>
      <c r="AA6" s="341"/>
      <c r="AB6" s="341"/>
      <c r="AC6" s="341"/>
      <c r="AD6" s="341"/>
    </row>
    <row r="7" spans="2:30">
      <c r="B7" s="670" t="s">
        <v>354</v>
      </c>
      <c r="C7" s="671"/>
      <c r="D7" s="671"/>
      <c r="E7" s="671"/>
      <c r="F7" s="671"/>
      <c r="G7" s="671"/>
      <c r="H7" s="671"/>
      <c r="I7" s="671"/>
      <c r="J7" s="671"/>
      <c r="K7" s="671"/>
      <c r="L7" s="671"/>
      <c r="M7" s="671"/>
      <c r="N7" s="671"/>
      <c r="O7" s="671"/>
      <c r="P7" s="671"/>
      <c r="Q7" s="671"/>
      <c r="R7" s="671"/>
      <c r="S7" s="671"/>
      <c r="T7" s="671"/>
      <c r="U7" s="671"/>
      <c r="V7" s="671"/>
      <c r="W7" s="671"/>
      <c r="X7" s="671"/>
      <c r="Y7" s="671"/>
      <c r="Z7" s="672"/>
      <c r="AA7" s="343"/>
      <c r="AB7" s="343"/>
      <c r="AC7" s="343"/>
      <c r="AD7" s="343"/>
    </row>
    <row r="8" spans="2:30">
      <c r="B8" s="673" t="s">
        <v>355</v>
      </c>
      <c r="C8" s="674"/>
      <c r="D8" s="674"/>
      <c r="E8" s="674"/>
      <c r="F8" s="674"/>
      <c r="G8" s="674"/>
      <c r="H8" s="674"/>
      <c r="I8" s="674"/>
      <c r="J8" s="674"/>
      <c r="K8" s="674"/>
      <c r="L8" s="674"/>
      <c r="M8" s="674"/>
      <c r="N8" s="674"/>
      <c r="O8" s="674"/>
      <c r="P8" s="674"/>
      <c r="Q8" s="674"/>
      <c r="R8" s="674"/>
      <c r="S8" s="674"/>
      <c r="T8" s="674"/>
      <c r="U8" s="674"/>
      <c r="V8" s="674"/>
      <c r="W8" s="674"/>
      <c r="X8" s="674"/>
      <c r="Y8" s="674"/>
      <c r="Z8" s="675"/>
      <c r="AA8" s="344"/>
      <c r="AB8" s="344"/>
      <c r="AC8" s="344"/>
      <c r="AD8" s="344"/>
    </row>
    <row r="9" spans="2:30">
      <c r="B9" s="667" t="s">
        <v>356</v>
      </c>
      <c r="C9" s="668"/>
      <c r="D9" s="668"/>
      <c r="E9" s="668"/>
      <c r="F9" s="668"/>
      <c r="G9" s="668"/>
      <c r="H9" s="668"/>
      <c r="I9" s="668"/>
      <c r="J9" s="668"/>
      <c r="K9" s="668"/>
      <c r="L9" s="668"/>
      <c r="M9" s="668"/>
      <c r="N9" s="668"/>
      <c r="O9" s="668"/>
      <c r="P9" s="668"/>
      <c r="Q9" s="668"/>
      <c r="R9" s="668"/>
      <c r="S9" s="668"/>
      <c r="T9" s="668"/>
      <c r="U9" s="668"/>
      <c r="V9" s="668"/>
      <c r="W9" s="668"/>
      <c r="X9" s="668"/>
      <c r="Y9" s="668"/>
      <c r="Z9" s="669"/>
      <c r="AA9" s="341"/>
      <c r="AB9" s="341"/>
      <c r="AC9" s="341"/>
      <c r="AD9" s="341"/>
    </row>
    <row r="10" spans="2:30">
      <c r="B10" s="667" t="s">
        <v>357</v>
      </c>
      <c r="C10" s="668"/>
      <c r="D10" s="668"/>
      <c r="E10" s="668"/>
      <c r="F10" s="668"/>
      <c r="G10" s="668"/>
      <c r="H10" s="668"/>
      <c r="I10" s="668"/>
      <c r="J10" s="668"/>
      <c r="K10" s="668"/>
      <c r="L10" s="668"/>
      <c r="M10" s="668"/>
      <c r="N10" s="668"/>
      <c r="O10" s="668"/>
      <c r="P10" s="668"/>
      <c r="Q10" s="668"/>
      <c r="R10" s="668"/>
      <c r="S10" s="668"/>
      <c r="T10" s="668"/>
      <c r="U10" s="668"/>
      <c r="V10" s="668"/>
      <c r="W10" s="668"/>
      <c r="X10" s="668"/>
      <c r="Y10" s="668"/>
      <c r="Z10" s="669"/>
      <c r="AA10" s="341"/>
      <c r="AB10" s="341"/>
      <c r="AC10" s="341"/>
      <c r="AD10" s="341"/>
    </row>
    <row r="11" spans="2:30">
      <c r="B11" s="667" t="s">
        <v>358</v>
      </c>
      <c r="C11" s="668"/>
      <c r="D11" s="668"/>
      <c r="E11" s="668"/>
      <c r="F11" s="668"/>
      <c r="G11" s="668"/>
      <c r="H11" s="668"/>
      <c r="I11" s="668"/>
      <c r="J11" s="668"/>
      <c r="K11" s="668"/>
      <c r="L11" s="668"/>
      <c r="M11" s="668"/>
      <c r="N11" s="668"/>
      <c r="O11" s="668"/>
      <c r="P11" s="668"/>
      <c r="Q11" s="668"/>
      <c r="R11" s="668"/>
      <c r="S11" s="668"/>
      <c r="T11" s="668"/>
      <c r="U11" s="668"/>
      <c r="V11" s="668"/>
      <c r="W11" s="668"/>
      <c r="X11" s="668"/>
      <c r="Y11" s="668"/>
      <c r="Z11" s="669"/>
      <c r="AA11" s="341"/>
      <c r="AB11" s="341"/>
      <c r="AC11" s="341"/>
      <c r="AD11" s="341"/>
    </row>
    <row r="12" spans="2:30" ht="16.5" thickBot="1">
      <c r="B12" s="655" t="s">
        <v>359</v>
      </c>
      <c r="C12" s="656"/>
      <c r="D12" s="656"/>
      <c r="E12" s="656"/>
      <c r="F12" s="656"/>
      <c r="G12" s="656"/>
      <c r="H12" s="656"/>
      <c r="I12" s="656"/>
      <c r="J12" s="656"/>
      <c r="K12" s="656"/>
      <c r="L12" s="656"/>
      <c r="M12" s="656"/>
      <c r="N12" s="656"/>
      <c r="O12" s="656"/>
      <c r="P12" s="656"/>
      <c r="Q12" s="656"/>
      <c r="R12" s="656"/>
      <c r="S12" s="656"/>
      <c r="T12" s="656"/>
      <c r="U12" s="656"/>
      <c r="V12" s="656"/>
      <c r="W12" s="656"/>
      <c r="X12" s="656"/>
      <c r="Y12" s="656"/>
      <c r="Z12" s="657"/>
      <c r="AA12" s="341"/>
      <c r="AB12" s="341"/>
      <c r="AC12" s="341"/>
      <c r="AD12" s="341"/>
    </row>
    <row r="13" spans="2:30">
      <c r="B13" s="670" t="s">
        <v>360</v>
      </c>
      <c r="C13" s="671"/>
      <c r="D13" s="671"/>
      <c r="E13" s="671"/>
      <c r="F13" s="671"/>
      <c r="G13" s="671"/>
      <c r="H13" s="671"/>
      <c r="I13" s="671"/>
      <c r="J13" s="671"/>
      <c r="K13" s="671"/>
      <c r="L13" s="671"/>
      <c r="M13" s="671"/>
      <c r="N13" s="671"/>
      <c r="O13" s="671"/>
      <c r="P13" s="671"/>
      <c r="Q13" s="671"/>
      <c r="R13" s="671"/>
      <c r="S13" s="671"/>
      <c r="T13" s="671"/>
      <c r="U13" s="671"/>
      <c r="V13" s="671"/>
      <c r="W13" s="671"/>
      <c r="X13" s="671"/>
      <c r="Y13" s="671"/>
      <c r="Z13" s="672"/>
      <c r="AA13" s="343"/>
      <c r="AB13" s="343"/>
      <c r="AC13" s="343"/>
      <c r="AD13" s="343"/>
    </row>
    <row r="14" spans="2:30">
      <c r="B14" s="667" t="s">
        <v>361</v>
      </c>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9"/>
      <c r="AA14" s="341"/>
      <c r="AB14" s="341"/>
      <c r="AC14" s="341"/>
      <c r="AD14" s="341"/>
    </row>
    <row r="15" spans="2:30">
      <c r="B15" s="667" t="s">
        <v>362</v>
      </c>
      <c r="C15" s="668"/>
      <c r="D15" s="668"/>
      <c r="E15" s="668"/>
      <c r="F15" s="668"/>
      <c r="G15" s="668"/>
      <c r="H15" s="668"/>
      <c r="I15" s="668"/>
      <c r="J15" s="668"/>
      <c r="K15" s="668"/>
      <c r="L15" s="668"/>
      <c r="M15" s="668"/>
      <c r="N15" s="668"/>
      <c r="O15" s="668"/>
      <c r="P15" s="668"/>
      <c r="Q15" s="668"/>
      <c r="R15" s="668"/>
      <c r="S15" s="668"/>
      <c r="T15" s="668"/>
      <c r="U15" s="668"/>
      <c r="V15" s="668"/>
      <c r="W15" s="668"/>
      <c r="X15" s="668"/>
      <c r="Y15" s="668"/>
      <c r="Z15" s="669"/>
      <c r="AA15" s="341"/>
      <c r="AB15" s="341"/>
      <c r="AC15" s="341"/>
      <c r="AD15" s="341"/>
    </row>
    <row r="16" spans="2:30">
      <c r="B16" s="667" t="s">
        <v>363</v>
      </c>
      <c r="C16" s="668"/>
      <c r="D16" s="668"/>
      <c r="E16" s="668"/>
      <c r="F16" s="668"/>
      <c r="G16" s="668"/>
      <c r="H16" s="668"/>
      <c r="I16" s="668"/>
      <c r="J16" s="668"/>
      <c r="K16" s="668"/>
      <c r="L16" s="668"/>
      <c r="M16" s="668"/>
      <c r="N16" s="668"/>
      <c r="O16" s="668"/>
      <c r="P16" s="668"/>
      <c r="Q16" s="668"/>
      <c r="R16" s="668"/>
      <c r="S16" s="668"/>
      <c r="T16" s="668"/>
      <c r="U16" s="668"/>
      <c r="V16" s="668"/>
      <c r="W16" s="668"/>
      <c r="X16" s="668"/>
      <c r="Y16" s="668"/>
      <c r="Z16" s="669"/>
      <c r="AA16" s="341"/>
      <c r="AB16" s="341"/>
      <c r="AC16" s="341"/>
      <c r="AD16" s="341"/>
    </row>
    <row r="17" spans="2:30" ht="24.75" customHeight="1">
      <c r="B17" s="667" t="s">
        <v>364</v>
      </c>
      <c r="C17" s="668"/>
      <c r="D17" s="668"/>
      <c r="E17" s="668"/>
      <c r="F17" s="668"/>
      <c r="G17" s="668"/>
      <c r="H17" s="668"/>
      <c r="I17" s="668"/>
      <c r="J17" s="668"/>
      <c r="K17" s="668"/>
      <c r="L17" s="668"/>
      <c r="M17" s="668"/>
      <c r="N17" s="668"/>
      <c r="O17" s="668"/>
      <c r="P17" s="668"/>
      <c r="Q17" s="668"/>
      <c r="R17" s="668"/>
      <c r="S17" s="668"/>
      <c r="T17" s="668"/>
      <c r="U17" s="668"/>
      <c r="V17" s="668"/>
      <c r="W17" s="668"/>
      <c r="X17" s="668"/>
      <c r="Y17" s="668"/>
      <c r="Z17" s="669"/>
      <c r="AA17" s="341"/>
      <c r="AB17" s="341"/>
      <c r="AC17" s="341"/>
      <c r="AD17" s="341"/>
    </row>
    <row r="18" spans="2:30">
      <c r="B18" s="667" t="s">
        <v>365</v>
      </c>
      <c r="C18" s="668"/>
      <c r="D18" s="668"/>
      <c r="E18" s="668"/>
      <c r="F18" s="668"/>
      <c r="G18" s="668"/>
      <c r="H18" s="668"/>
      <c r="I18" s="668"/>
      <c r="J18" s="668"/>
      <c r="K18" s="668"/>
      <c r="L18" s="668"/>
      <c r="M18" s="668"/>
      <c r="N18" s="668"/>
      <c r="O18" s="668"/>
      <c r="P18" s="668"/>
      <c r="Q18" s="668"/>
      <c r="R18" s="668"/>
      <c r="S18" s="668"/>
      <c r="T18" s="668"/>
      <c r="U18" s="668"/>
      <c r="V18" s="668"/>
      <c r="W18" s="668"/>
      <c r="X18" s="668"/>
      <c r="Y18" s="668"/>
      <c r="Z18" s="669"/>
      <c r="AA18" s="341"/>
      <c r="AB18" s="341"/>
      <c r="AC18" s="341"/>
      <c r="AD18" s="341"/>
    </row>
    <row r="19" spans="2:30">
      <c r="B19" s="667" t="s">
        <v>366</v>
      </c>
      <c r="C19" s="668"/>
      <c r="D19" s="668"/>
      <c r="E19" s="668"/>
      <c r="F19" s="668"/>
      <c r="G19" s="668"/>
      <c r="H19" s="668"/>
      <c r="I19" s="668"/>
      <c r="J19" s="668"/>
      <c r="K19" s="668"/>
      <c r="L19" s="668"/>
      <c r="M19" s="668"/>
      <c r="N19" s="668"/>
      <c r="O19" s="668"/>
      <c r="P19" s="668"/>
      <c r="Q19" s="668"/>
      <c r="R19" s="668"/>
      <c r="S19" s="668"/>
      <c r="T19" s="668"/>
      <c r="U19" s="668"/>
      <c r="V19" s="668"/>
      <c r="W19" s="668"/>
      <c r="X19" s="668"/>
      <c r="Y19" s="668"/>
      <c r="Z19" s="669"/>
      <c r="AA19" s="341"/>
      <c r="AB19" s="341"/>
      <c r="AC19" s="341"/>
      <c r="AD19" s="341"/>
    </row>
    <row r="20" spans="2:30">
      <c r="B20" s="676" t="s">
        <v>367</v>
      </c>
      <c r="C20" s="677"/>
      <c r="D20" s="677"/>
      <c r="E20" s="677"/>
      <c r="F20" s="677"/>
      <c r="G20" s="677"/>
      <c r="H20" s="677"/>
      <c r="I20" s="677"/>
      <c r="J20" s="677"/>
      <c r="K20" s="677"/>
      <c r="L20" s="677"/>
      <c r="M20" s="677"/>
      <c r="N20" s="677"/>
      <c r="O20" s="677"/>
      <c r="P20" s="677"/>
      <c r="Q20" s="677"/>
      <c r="R20" s="677"/>
      <c r="S20" s="677"/>
      <c r="T20" s="677"/>
      <c r="U20" s="677"/>
      <c r="V20" s="677"/>
      <c r="W20" s="677"/>
      <c r="X20" s="677"/>
      <c r="Y20" s="677"/>
      <c r="Z20" s="678"/>
      <c r="AA20" s="345"/>
      <c r="AB20" s="345"/>
      <c r="AC20" s="345"/>
      <c r="AD20" s="345"/>
    </row>
    <row r="21" spans="2:30">
      <c r="B21" s="667" t="s">
        <v>368</v>
      </c>
      <c r="C21" s="668"/>
      <c r="D21" s="668"/>
      <c r="E21" s="668"/>
      <c r="F21" s="668"/>
      <c r="G21" s="668"/>
      <c r="H21" s="668"/>
      <c r="I21" s="668"/>
      <c r="J21" s="668"/>
      <c r="K21" s="668"/>
      <c r="L21" s="668"/>
      <c r="M21" s="668"/>
      <c r="N21" s="668"/>
      <c r="O21" s="668"/>
      <c r="P21" s="668"/>
      <c r="Q21" s="668"/>
      <c r="R21" s="668"/>
      <c r="S21" s="668"/>
      <c r="T21" s="668"/>
      <c r="U21" s="668"/>
      <c r="V21" s="668"/>
      <c r="W21" s="668"/>
      <c r="X21" s="668"/>
      <c r="Y21" s="668"/>
      <c r="Z21" s="669"/>
      <c r="AA21" s="341"/>
      <c r="AB21" s="341"/>
      <c r="AC21" s="341"/>
      <c r="AD21" s="341"/>
    </row>
    <row r="22" spans="2:30" ht="16.5" thickBot="1">
      <c r="B22" s="655" t="s">
        <v>369</v>
      </c>
      <c r="C22" s="656"/>
      <c r="D22" s="656"/>
      <c r="E22" s="656"/>
      <c r="F22" s="656"/>
      <c r="G22" s="656"/>
      <c r="H22" s="656"/>
      <c r="I22" s="656"/>
      <c r="J22" s="656"/>
      <c r="K22" s="656"/>
      <c r="L22" s="656"/>
      <c r="M22" s="656"/>
      <c r="N22" s="656"/>
      <c r="O22" s="656"/>
      <c r="P22" s="656"/>
      <c r="Q22" s="656"/>
      <c r="R22" s="656"/>
      <c r="S22" s="656"/>
      <c r="T22" s="656"/>
      <c r="U22" s="656"/>
      <c r="V22" s="656"/>
      <c r="W22" s="656"/>
      <c r="X22" s="656"/>
      <c r="Y22" s="656"/>
      <c r="Z22" s="657"/>
      <c r="AA22" s="341"/>
      <c r="AB22" s="341"/>
      <c r="AC22" s="341"/>
      <c r="AD22" s="341"/>
    </row>
    <row r="23" spans="2:30">
      <c r="B23" s="679" t="s">
        <v>370</v>
      </c>
      <c r="C23" s="680"/>
      <c r="D23" s="680"/>
      <c r="E23" s="680"/>
      <c r="F23" s="680"/>
      <c r="G23" s="680"/>
      <c r="H23" s="680"/>
      <c r="I23" s="680"/>
      <c r="J23" s="680"/>
      <c r="K23" s="680"/>
      <c r="L23" s="680"/>
      <c r="M23" s="680"/>
      <c r="N23" s="680"/>
      <c r="O23" s="680"/>
      <c r="P23" s="680"/>
      <c r="Q23" s="680"/>
      <c r="R23" s="680"/>
      <c r="S23" s="680"/>
      <c r="T23" s="680"/>
      <c r="U23" s="680"/>
      <c r="V23" s="680"/>
      <c r="W23" s="680"/>
      <c r="X23" s="680"/>
      <c r="Y23" s="680"/>
      <c r="Z23" s="681"/>
      <c r="AA23" s="342"/>
      <c r="AB23" s="342"/>
      <c r="AC23" s="342"/>
      <c r="AD23" s="342"/>
    </row>
    <row r="24" spans="2:30">
      <c r="B24" s="664" t="s">
        <v>371</v>
      </c>
      <c r="C24" s="665"/>
      <c r="D24" s="665"/>
      <c r="E24" s="665"/>
      <c r="F24" s="665"/>
      <c r="G24" s="665"/>
      <c r="H24" s="665"/>
      <c r="I24" s="665"/>
      <c r="J24" s="665"/>
      <c r="K24" s="665"/>
      <c r="L24" s="665"/>
      <c r="M24" s="665"/>
      <c r="N24" s="665"/>
      <c r="O24" s="665"/>
      <c r="P24" s="665"/>
      <c r="Q24" s="665"/>
      <c r="R24" s="665"/>
      <c r="S24" s="665"/>
      <c r="T24" s="665"/>
      <c r="U24" s="665"/>
      <c r="V24" s="665"/>
      <c r="W24" s="665"/>
      <c r="X24" s="665"/>
      <c r="Y24" s="665"/>
      <c r="Z24" s="666"/>
      <c r="AA24" s="342"/>
      <c r="AB24" s="342"/>
      <c r="AC24" s="342"/>
      <c r="AD24" s="342"/>
    </row>
    <row r="25" spans="2:30">
      <c r="B25" s="664" t="s">
        <v>372</v>
      </c>
      <c r="C25" s="665"/>
      <c r="D25" s="665"/>
      <c r="E25" s="665"/>
      <c r="F25" s="665"/>
      <c r="G25" s="665"/>
      <c r="H25" s="665"/>
      <c r="I25" s="665"/>
      <c r="J25" s="665"/>
      <c r="K25" s="665"/>
      <c r="L25" s="665"/>
      <c r="M25" s="665"/>
      <c r="N25" s="665"/>
      <c r="O25" s="665"/>
      <c r="P25" s="665"/>
      <c r="Q25" s="665"/>
      <c r="R25" s="665"/>
      <c r="S25" s="665"/>
      <c r="T25" s="665"/>
      <c r="U25" s="665"/>
      <c r="V25" s="665"/>
      <c r="W25" s="665"/>
      <c r="X25" s="665"/>
      <c r="Y25" s="665"/>
      <c r="Z25" s="666"/>
      <c r="AA25" s="342"/>
      <c r="AB25" s="342"/>
      <c r="AC25" s="342"/>
      <c r="AD25" s="342"/>
    </row>
    <row r="26" spans="2:30" ht="16.5" thickBot="1">
      <c r="B26" s="684" t="s">
        <v>373</v>
      </c>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6"/>
      <c r="AA26" s="342"/>
      <c r="AB26" s="342"/>
      <c r="AC26" s="342"/>
      <c r="AD26" s="342"/>
    </row>
    <row r="27" spans="2:30">
      <c r="B27" s="687" t="s">
        <v>374</v>
      </c>
      <c r="C27" s="688"/>
      <c r="D27" s="688"/>
      <c r="E27" s="688"/>
      <c r="F27" s="688"/>
      <c r="G27" s="688"/>
      <c r="H27" s="688"/>
      <c r="I27" s="688"/>
      <c r="J27" s="688"/>
      <c r="K27" s="688"/>
      <c r="L27" s="688"/>
      <c r="M27" s="688"/>
      <c r="N27" s="688"/>
      <c r="O27" s="688"/>
      <c r="P27" s="688"/>
      <c r="Q27" s="688"/>
      <c r="R27" s="688"/>
      <c r="S27" s="688"/>
      <c r="T27" s="688"/>
      <c r="U27" s="688"/>
      <c r="V27" s="688"/>
      <c r="W27" s="688"/>
      <c r="X27" s="688"/>
      <c r="Y27" s="688"/>
      <c r="Z27" s="689"/>
      <c r="AA27" s="346"/>
      <c r="AB27" s="346"/>
      <c r="AC27" s="346"/>
      <c r="AD27" s="346"/>
    </row>
    <row r="28" spans="2:30" ht="15.75" customHeight="1">
      <c r="B28" s="690" t="s">
        <v>375</v>
      </c>
      <c r="C28" s="691"/>
      <c r="D28" s="692"/>
      <c r="E28" s="692"/>
      <c r="F28" s="692"/>
      <c r="G28" s="692"/>
      <c r="H28" s="692"/>
      <c r="I28" s="691" t="s">
        <v>376</v>
      </c>
      <c r="J28" s="691"/>
      <c r="K28" s="692"/>
      <c r="L28" s="692"/>
      <c r="M28" s="692"/>
      <c r="N28" s="692"/>
      <c r="O28" s="692"/>
      <c r="P28" s="692"/>
      <c r="Q28" s="692"/>
      <c r="R28" s="692"/>
      <c r="S28" s="692"/>
      <c r="T28" s="692"/>
      <c r="U28" s="692"/>
      <c r="V28" s="692"/>
      <c r="W28" s="692"/>
      <c r="X28" s="692"/>
      <c r="Y28" s="692"/>
      <c r="Z28" s="693"/>
      <c r="AA28" s="344"/>
      <c r="AB28" s="344"/>
      <c r="AC28" s="344"/>
      <c r="AD28" s="344"/>
    </row>
    <row r="29" spans="2:30" ht="16.5" customHeight="1" thickBot="1">
      <c r="B29" s="694" t="s">
        <v>377</v>
      </c>
      <c r="C29" s="695"/>
      <c r="D29" s="682"/>
      <c r="E29" s="682"/>
      <c r="F29" s="682"/>
      <c r="G29" s="682"/>
      <c r="H29" s="695" t="s">
        <v>378</v>
      </c>
      <c r="I29" s="695"/>
      <c r="J29" s="682"/>
      <c r="K29" s="682"/>
      <c r="L29" s="682"/>
      <c r="M29" s="682"/>
      <c r="N29" s="695" t="s">
        <v>379</v>
      </c>
      <c r="O29" s="695"/>
      <c r="P29" s="682"/>
      <c r="Q29" s="682"/>
      <c r="R29" s="682"/>
      <c r="S29" s="682"/>
      <c r="T29" s="682"/>
      <c r="U29" s="682"/>
      <c r="V29" s="682"/>
      <c r="W29" s="682"/>
      <c r="X29" s="682"/>
      <c r="Y29" s="682"/>
      <c r="Z29" s="683"/>
      <c r="AA29" s="344"/>
      <c r="AB29" s="344"/>
      <c r="AC29" s="344"/>
      <c r="AD29" s="344"/>
    </row>
    <row r="30" spans="2:30">
      <c r="B30" s="698" t="s">
        <v>380</v>
      </c>
      <c r="C30" s="699"/>
      <c r="D30" s="699"/>
      <c r="E30" s="699"/>
      <c r="F30" s="699"/>
      <c r="G30" s="699"/>
      <c r="H30" s="700" t="s">
        <v>381</v>
      </c>
      <c r="I30" s="700"/>
      <c r="J30" s="700"/>
      <c r="K30" s="700"/>
      <c r="L30" s="700"/>
      <c r="M30" s="700"/>
      <c r="N30" s="700"/>
      <c r="O30" s="700"/>
      <c r="P30" s="700"/>
      <c r="Q30" s="700"/>
      <c r="R30" s="700"/>
      <c r="S30" s="700"/>
      <c r="T30" s="700"/>
      <c r="U30" s="700"/>
      <c r="V30" s="700"/>
      <c r="W30" s="700"/>
      <c r="X30" s="700"/>
      <c r="Y30" s="700"/>
      <c r="Z30" s="701"/>
      <c r="AA30" s="347"/>
      <c r="AB30" s="347"/>
      <c r="AC30" s="347"/>
      <c r="AD30" s="347"/>
    </row>
    <row r="31" spans="2:30">
      <c r="B31" s="702" t="s">
        <v>382</v>
      </c>
      <c r="C31" s="703"/>
      <c r="D31" s="703"/>
      <c r="E31" s="703"/>
      <c r="F31" s="703"/>
      <c r="G31" s="703"/>
      <c r="H31" s="703"/>
      <c r="I31" s="703"/>
      <c r="J31" s="703"/>
      <c r="K31" s="703"/>
      <c r="L31" s="703"/>
      <c r="M31" s="703"/>
      <c r="N31" s="703"/>
      <c r="O31" s="703"/>
      <c r="P31" s="703"/>
      <c r="Q31" s="703"/>
      <c r="R31" s="703"/>
      <c r="S31" s="703"/>
      <c r="T31" s="703"/>
      <c r="U31" s="703"/>
      <c r="V31" s="703"/>
      <c r="W31" s="703"/>
      <c r="X31" s="703"/>
      <c r="Y31" s="703"/>
      <c r="Z31" s="704"/>
      <c r="AA31" s="347"/>
      <c r="AB31" s="347"/>
      <c r="AC31" s="347"/>
      <c r="AD31" s="347"/>
    </row>
    <row r="32" spans="2:30" ht="15.75" customHeight="1">
      <c r="B32" s="705" t="s">
        <v>383</v>
      </c>
      <c r="C32" s="706"/>
      <c r="D32" s="706"/>
      <c r="E32" s="706"/>
      <c r="F32" s="707"/>
      <c r="G32" s="707"/>
      <c r="H32" s="707"/>
      <c r="I32" s="707"/>
      <c r="J32" s="707"/>
      <c r="K32" s="707"/>
      <c r="L32" s="707"/>
      <c r="M32" s="707"/>
      <c r="N32" s="707"/>
      <c r="O32" s="707"/>
      <c r="P32" s="707"/>
      <c r="Q32" s="707"/>
      <c r="R32" s="707"/>
      <c r="S32" s="707"/>
      <c r="T32" s="707"/>
      <c r="U32" s="707"/>
      <c r="V32" s="707"/>
      <c r="W32" s="707"/>
      <c r="X32" s="707"/>
      <c r="Y32" s="707"/>
      <c r="Z32" s="708"/>
      <c r="AA32" s="348"/>
      <c r="AB32" s="348"/>
      <c r="AC32" s="348"/>
      <c r="AD32" s="348"/>
    </row>
    <row r="33" spans="2:30" ht="47.25" customHeight="1" thickBot="1">
      <c r="B33" s="709" t="s">
        <v>384</v>
      </c>
      <c r="C33" s="710"/>
      <c r="D33" s="710"/>
      <c r="E33" s="710"/>
      <c r="F33" s="710"/>
      <c r="G33" s="711"/>
      <c r="H33" s="712"/>
      <c r="I33" s="712"/>
      <c r="J33" s="712"/>
      <c r="K33" s="712"/>
      <c r="L33" s="712"/>
      <c r="M33" s="712"/>
      <c r="N33" s="712"/>
      <c r="O33" s="713" t="s">
        <v>385</v>
      </c>
      <c r="P33" s="714"/>
      <c r="Q33" s="714"/>
      <c r="R33" s="714"/>
      <c r="S33" s="714"/>
      <c r="T33" s="711"/>
      <c r="U33" s="712"/>
      <c r="V33" s="712"/>
      <c r="W33" s="712"/>
      <c r="X33" s="712"/>
      <c r="Y33" s="712"/>
      <c r="Z33" s="349"/>
      <c r="AA33" s="350"/>
      <c r="AB33" s="350"/>
      <c r="AC33" s="350"/>
      <c r="AD33" s="350"/>
    </row>
    <row r="34" spans="2:30">
      <c r="B34" s="696" t="s">
        <v>386</v>
      </c>
      <c r="C34" s="697"/>
      <c r="D34" s="697"/>
      <c r="E34" s="697"/>
      <c r="F34" s="697"/>
      <c r="G34" s="697"/>
      <c r="H34" s="697"/>
      <c r="I34" s="697"/>
      <c r="J34" s="697"/>
      <c r="K34" s="697"/>
      <c r="L34" s="697"/>
      <c r="M34" s="697"/>
      <c r="N34" s="697"/>
      <c r="O34" s="697"/>
      <c r="P34" s="697"/>
      <c r="Q34" s="697"/>
      <c r="R34" s="697"/>
      <c r="S34" s="697"/>
      <c r="T34" s="697"/>
      <c r="U34" s="697"/>
      <c r="V34" s="697"/>
      <c r="W34" s="697"/>
      <c r="X34" s="697"/>
      <c r="Y34" s="697"/>
      <c r="Z34" s="697"/>
      <c r="AA34" s="346"/>
      <c r="AB34" s="346"/>
      <c r="AC34" s="346"/>
      <c r="AD34" s="346"/>
    </row>
    <row r="35" spans="2:30" ht="16.5">
      <c r="B35" s="351"/>
      <c r="C35" s="351"/>
      <c r="D35" s="351"/>
      <c r="E35" s="351"/>
      <c r="F35" s="351"/>
      <c r="G35" s="351"/>
      <c r="H35" s="351"/>
      <c r="I35" s="351"/>
      <c r="J35" s="351"/>
      <c r="K35" s="351"/>
      <c r="L35" s="351"/>
      <c r="M35" s="351"/>
      <c r="N35" s="351"/>
      <c r="O35" s="351"/>
      <c r="P35" s="351"/>
      <c r="Q35" s="351"/>
      <c r="R35" s="351"/>
      <c r="S35" s="351"/>
      <c r="T35" s="351"/>
      <c r="U35" s="351"/>
      <c r="V35" s="351"/>
      <c r="W35" s="351"/>
      <c r="X35" s="351"/>
      <c r="Y35" s="351"/>
      <c r="Z35" s="351"/>
      <c r="AA35" s="333"/>
      <c r="AB35" s="333"/>
      <c r="AC35" s="333"/>
      <c r="AD35" s="333"/>
    </row>
    <row r="36" spans="2:30">
      <c r="B36" s="329"/>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row>
    <row r="37" spans="2:30">
      <c r="B37" s="329"/>
      <c r="C37" s="329"/>
      <c r="D37" s="329"/>
      <c r="E37" s="329"/>
      <c r="F37" s="329"/>
      <c r="G37" s="329"/>
      <c r="H37" s="329"/>
      <c r="I37" s="329"/>
      <c r="J37" s="329"/>
      <c r="K37" s="329"/>
      <c r="L37" s="329"/>
      <c r="M37" s="329"/>
      <c r="N37" s="329"/>
      <c r="O37" s="329"/>
      <c r="P37" s="329"/>
      <c r="Q37" s="329"/>
      <c r="R37" s="329"/>
      <c r="S37" s="329"/>
      <c r="T37" s="329"/>
      <c r="U37" s="329"/>
      <c r="V37" s="329"/>
      <c r="W37" s="329"/>
      <c r="X37" s="329"/>
      <c r="Y37" s="329"/>
      <c r="Z37" s="329"/>
    </row>
    <row r="38" spans="2:30">
      <c r="B38" s="329"/>
      <c r="C38" s="329"/>
      <c r="D38" s="329"/>
      <c r="E38" s="329"/>
      <c r="F38" s="329"/>
      <c r="G38" s="329"/>
      <c r="H38" s="329"/>
      <c r="I38" s="329"/>
      <c r="J38" s="329"/>
      <c r="K38" s="329"/>
      <c r="L38" s="329"/>
      <c r="M38" s="329"/>
      <c r="N38" s="329"/>
      <c r="O38" s="329"/>
      <c r="P38" s="329"/>
      <c r="Q38" s="329"/>
      <c r="R38" s="329"/>
      <c r="S38" s="329"/>
      <c r="T38" s="329"/>
      <c r="U38" s="329"/>
      <c r="V38" s="329"/>
      <c r="W38" s="329"/>
      <c r="X38" s="329"/>
      <c r="Y38" s="329"/>
      <c r="Z38" s="329"/>
    </row>
    <row r="39" spans="2:30" ht="16.5">
      <c r="B39" s="648" t="s">
        <v>329</v>
      </c>
      <c r="C39" s="648"/>
      <c r="D39" s="648"/>
      <c r="E39" s="648"/>
      <c r="F39" s="648"/>
      <c r="G39" s="648"/>
      <c r="H39" s="648"/>
      <c r="I39" s="648"/>
      <c r="J39" s="648"/>
      <c r="K39" s="648"/>
      <c r="L39" s="648"/>
      <c r="M39" s="648"/>
      <c r="N39" s="648"/>
      <c r="O39" s="648"/>
      <c r="P39" s="648"/>
      <c r="Q39" s="648"/>
      <c r="R39" s="648"/>
      <c r="S39" s="648"/>
      <c r="T39" s="648"/>
      <c r="U39" s="648"/>
      <c r="V39" s="648"/>
      <c r="W39" s="648"/>
      <c r="X39" s="648"/>
      <c r="Y39" s="648"/>
      <c r="Z39" s="648"/>
      <c r="AA39" s="333"/>
      <c r="AB39" s="333"/>
      <c r="AC39" s="333"/>
      <c r="AD39" s="333"/>
    </row>
  </sheetData>
  <sheetProtection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4"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A999D-B54B-4DBC-946D-2E31F9363A22}">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30" t="s">
        <v>387</v>
      </c>
      <c r="C1" s="730"/>
      <c r="D1" s="730"/>
      <c r="E1" s="730"/>
      <c r="F1" s="730"/>
      <c r="G1" s="730"/>
      <c r="H1" s="730"/>
      <c r="I1" s="730"/>
      <c r="J1" s="730"/>
      <c r="K1" s="730"/>
      <c r="L1" s="730"/>
      <c r="M1" s="730"/>
      <c r="N1" s="730"/>
      <c r="O1" s="730"/>
      <c r="P1" s="730"/>
      <c r="Q1" s="730"/>
      <c r="R1" s="730"/>
      <c r="S1" s="730"/>
      <c r="T1" s="730"/>
      <c r="U1" s="730"/>
      <c r="V1" s="730"/>
      <c r="W1" s="730"/>
      <c r="X1" s="730"/>
      <c r="Y1" s="730"/>
      <c r="Z1" s="730"/>
    </row>
    <row r="2" spans="2:30" ht="27.75">
      <c r="B2" s="717" t="s">
        <v>388</v>
      </c>
      <c r="C2" s="718"/>
      <c r="D2" s="718"/>
      <c r="E2" s="718"/>
      <c r="F2" s="718"/>
      <c r="G2" s="718"/>
      <c r="H2" s="718"/>
      <c r="I2" s="718"/>
      <c r="J2" s="718"/>
      <c r="K2" s="718"/>
      <c r="L2" s="718"/>
      <c r="M2" s="718"/>
      <c r="N2" s="718"/>
      <c r="O2" s="718"/>
      <c r="P2" s="718"/>
      <c r="Q2" s="718"/>
      <c r="R2" s="718"/>
      <c r="S2" s="718"/>
      <c r="T2" s="718"/>
      <c r="U2" s="718"/>
      <c r="V2" s="718"/>
      <c r="W2" s="718"/>
      <c r="X2" s="718"/>
      <c r="Y2" s="718"/>
      <c r="Z2" s="719"/>
      <c r="AA2" s="340"/>
      <c r="AB2" s="340"/>
      <c r="AC2" s="340"/>
      <c r="AD2" s="340"/>
    </row>
    <row r="3" spans="2:30" ht="27.75">
      <c r="B3" s="720" t="s">
        <v>389</v>
      </c>
      <c r="C3" s="721"/>
      <c r="D3" s="721"/>
      <c r="E3" s="721"/>
      <c r="F3" s="721"/>
      <c r="G3" s="721"/>
      <c r="H3" s="721"/>
      <c r="I3" s="721"/>
      <c r="J3" s="721"/>
      <c r="K3" s="721"/>
      <c r="L3" s="721"/>
      <c r="M3" s="721"/>
      <c r="N3" s="721"/>
      <c r="O3" s="721"/>
      <c r="P3" s="721"/>
      <c r="Q3" s="721"/>
      <c r="R3" s="721"/>
      <c r="S3" s="721"/>
      <c r="T3" s="721"/>
      <c r="U3" s="721"/>
      <c r="V3" s="721"/>
      <c r="W3" s="721"/>
      <c r="X3" s="721"/>
      <c r="Y3" s="721"/>
      <c r="Z3" s="722"/>
      <c r="AA3" s="341"/>
      <c r="AB3" s="341"/>
      <c r="AC3" s="341"/>
      <c r="AD3" s="341"/>
    </row>
    <row r="4" spans="2:30" ht="27.75">
      <c r="B4" s="720" t="s">
        <v>390</v>
      </c>
      <c r="C4" s="721"/>
      <c r="D4" s="721"/>
      <c r="E4" s="721"/>
      <c r="F4" s="721"/>
      <c r="G4" s="721"/>
      <c r="H4" s="721"/>
      <c r="I4" s="721"/>
      <c r="J4" s="721"/>
      <c r="K4" s="721"/>
      <c r="L4" s="721"/>
      <c r="M4" s="721"/>
      <c r="N4" s="721"/>
      <c r="O4" s="721"/>
      <c r="P4" s="721"/>
      <c r="Q4" s="721"/>
      <c r="R4" s="721"/>
      <c r="S4" s="721"/>
      <c r="T4" s="721"/>
      <c r="U4" s="721"/>
      <c r="V4" s="721"/>
      <c r="W4" s="721"/>
      <c r="X4" s="721"/>
      <c r="Y4" s="721"/>
      <c r="Z4" s="722"/>
      <c r="AA4" s="342"/>
      <c r="AB4" s="342"/>
      <c r="AC4" s="342"/>
      <c r="AD4" s="342"/>
    </row>
    <row r="5" spans="2:30" ht="25.5">
      <c r="B5" s="723" t="s">
        <v>391</v>
      </c>
      <c r="C5" s="724"/>
      <c r="D5" s="724"/>
      <c r="E5" s="724"/>
      <c r="F5" s="724"/>
      <c r="G5" s="724"/>
      <c r="H5" s="724"/>
      <c r="I5" s="724"/>
      <c r="J5" s="724"/>
      <c r="K5" s="724"/>
      <c r="L5" s="724"/>
      <c r="M5" s="724"/>
      <c r="N5" s="724"/>
      <c r="O5" s="724"/>
      <c r="P5" s="724"/>
      <c r="Q5" s="724"/>
      <c r="R5" s="724"/>
      <c r="S5" s="724"/>
      <c r="T5" s="724"/>
      <c r="U5" s="724"/>
      <c r="V5" s="724"/>
      <c r="W5" s="724"/>
      <c r="X5" s="724"/>
      <c r="Y5" s="724"/>
      <c r="Z5" s="725"/>
      <c r="AA5" s="341"/>
      <c r="AB5" s="341"/>
      <c r="AC5" s="341"/>
      <c r="AD5" s="341"/>
    </row>
    <row r="6" spans="2:30" ht="26.25" thickBot="1">
      <c r="B6" s="726" t="s">
        <v>392</v>
      </c>
      <c r="C6" s="727"/>
      <c r="D6" s="727"/>
      <c r="E6" s="727"/>
      <c r="F6" s="727"/>
      <c r="G6" s="727"/>
      <c r="H6" s="727"/>
      <c r="I6" s="727"/>
      <c r="J6" s="727"/>
      <c r="K6" s="727"/>
      <c r="L6" s="727"/>
      <c r="M6" s="727"/>
      <c r="N6" s="727"/>
      <c r="O6" s="727"/>
      <c r="P6" s="727"/>
      <c r="Q6" s="727"/>
      <c r="R6" s="727"/>
      <c r="S6" s="727"/>
      <c r="T6" s="727"/>
      <c r="U6" s="727"/>
      <c r="V6" s="727"/>
      <c r="W6" s="727"/>
      <c r="X6" s="727"/>
      <c r="Y6" s="727"/>
      <c r="Z6" s="728"/>
      <c r="AA6" s="341"/>
      <c r="AB6" s="341"/>
      <c r="AC6" s="341"/>
      <c r="AD6" s="341"/>
    </row>
    <row r="7" spans="2:30" ht="27.75">
      <c r="B7" s="717" t="s">
        <v>393</v>
      </c>
      <c r="C7" s="718"/>
      <c r="D7" s="718"/>
      <c r="E7" s="718"/>
      <c r="F7" s="718"/>
      <c r="G7" s="718"/>
      <c r="H7" s="718"/>
      <c r="I7" s="718"/>
      <c r="J7" s="718"/>
      <c r="K7" s="718"/>
      <c r="L7" s="718"/>
      <c r="M7" s="718"/>
      <c r="N7" s="718"/>
      <c r="O7" s="718"/>
      <c r="P7" s="718"/>
      <c r="Q7" s="718"/>
      <c r="R7" s="718"/>
      <c r="S7" s="718"/>
      <c r="T7" s="718"/>
      <c r="U7" s="718"/>
      <c r="V7" s="718"/>
      <c r="W7" s="718"/>
      <c r="X7" s="718"/>
      <c r="Y7" s="718"/>
      <c r="Z7" s="719"/>
      <c r="AA7" s="341"/>
      <c r="AB7" s="341"/>
      <c r="AC7" s="341"/>
      <c r="AD7" s="341"/>
    </row>
    <row r="8" spans="2:30" ht="27.75">
      <c r="B8" s="720" t="s">
        <v>389</v>
      </c>
      <c r="C8" s="721"/>
      <c r="D8" s="721"/>
      <c r="E8" s="721"/>
      <c r="F8" s="721"/>
      <c r="G8" s="721"/>
      <c r="H8" s="721"/>
      <c r="I8" s="721"/>
      <c r="J8" s="721"/>
      <c r="K8" s="721"/>
      <c r="L8" s="721"/>
      <c r="M8" s="721"/>
      <c r="N8" s="721"/>
      <c r="O8" s="721"/>
      <c r="P8" s="721"/>
      <c r="Q8" s="721"/>
      <c r="R8" s="721"/>
      <c r="S8" s="721"/>
      <c r="T8" s="721"/>
      <c r="U8" s="721"/>
      <c r="V8" s="721"/>
      <c r="W8" s="721"/>
      <c r="X8" s="721"/>
      <c r="Y8" s="721"/>
      <c r="Z8" s="722"/>
      <c r="AA8" s="343"/>
      <c r="AB8" s="343"/>
      <c r="AC8" s="343"/>
      <c r="AD8" s="343"/>
    </row>
    <row r="9" spans="2:30" ht="27.75">
      <c r="B9" s="720" t="s">
        <v>394</v>
      </c>
      <c r="C9" s="721"/>
      <c r="D9" s="721"/>
      <c r="E9" s="721"/>
      <c r="F9" s="721"/>
      <c r="G9" s="721"/>
      <c r="H9" s="721"/>
      <c r="I9" s="721"/>
      <c r="J9" s="721"/>
      <c r="K9" s="721"/>
      <c r="L9" s="721"/>
      <c r="M9" s="721"/>
      <c r="N9" s="721"/>
      <c r="O9" s="721"/>
      <c r="P9" s="721"/>
      <c r="Q9" s="721"/>
      <c r="R9" s="721"/>
      <c r="S9" s="721"/>
      <c r="T9" s="721"/>
      <c r="U9" s="721"/>
      <c r="V9" s="721"/>
      <c r="W9" s="721"/>
      <c r="X9" s="721"/>
      <c r="Y9" s="721"/>
      <c r="Z9" s="722"/>
      <c r="AA9" s="344"/>
      <c r="AB9" s="344"/>
      <c r="AC9" s="344"/>
      <c r="AD9" s="344"/>
    </row>
    <row r="10" spans="2:30" ht="25.5">
      <c r="B10" s="723" t="s">
        <v>395</v>
      </c>
      <c r="C10" s="724"/>
      <c r="D10" s="724"/>
      <c r="E10" s="724"/>
      <c r="F10" s="724"/>
      <c r="G10" s="724"/>
      <c r="H10" s="724"/>
      <c r="I10" s="724"/>
      <c r="J10" s="724"/>
      <c r="K10" s="724"/>
      <c r="L10" s="724"/>
      <c r="M10" s="724"/>
      <c r="N10" s="724"/>
      <c r="O10" s="724"/>
      <c r="P10" s="724"/>
      <c r="Q10" s="724"/>
      <c r="R10" s="724"/>
      <c r="S10" s="724"/>
      <c r="T10" s="724"/>
      <c r="U10" s="724"/>
      <c r="V10" s="724"/>
      <c r="W10" s="724"/>
      <c r="X10" s="724"/>
      <c r="Y10" s="724"/>
      <c r="Z10" s="725"/>
      <c r="AA10" s="341"/>
      <c r="AB10" s="341"/>
      <c r="AC10" s="341"/>
      <c r="AD10" s="341"/>
    </row>
    <row r="11" spans="2:30" ht="26.25" thickBot="1">
      <c r="B11" s="726" t="s">
        <v>396</v>
      </c>
      <c r="C11" s="727"/>
      <c r="D11" s="727"/>
      <c r="E11" s="727"/>
      <c r="F11" s="727"/>
      <c r="G11" s="727"/>
      <c r="H11" s="727"/>
      <c r="I11" s="727"/>
      <c r="J11" s="727"/>
      <c r="K11" s="727"/>
      <c r="L11" s="727"/>
      <c r="M11" s="727"/>
      <c r="N11" s="727"/>
      <c r="O11" s="727"/>
      <c r="P11" s="727"/>
      <c r="Q11" s="727"/>
      <c r="R11" s="727"/>
      <c r="S11" s="727"/>
      <c r="T11" s="727"/>
      <c r="U11" s="727"/>
      <c r="V11" s="727"/>
      <c r="W11" s="727"/>
      <c r="X11" s="727"/>
      <c r="Y11" s="727"/>
      <c r="Z11" s="728"/>
      <c r="AA11" s="341"/>
      <c r="AB11" s="341"/>
      <c r="AC11" s="341"/>
      <c r="AD11" s="341"/>
    </row>
    <row r="12" spans="2:30" ht="27.75">
      <c r="B12" s="717" t="s">
        <v>397</v>
      </c>
      <c r="C12" s="718"/>
      <c r="D12" s="718"/>
      <c r="E12" s="718"/>
      <c r="F12" s="718"/>
      <c r="G12" s="718"/>
      <c r="H12" s="718"/>
      <c r="I12" s="718"/>
      <c r="J12" s="718"/>
      <c r="K12" s="718"/>
      <c r="L12" s="718"/>
      <c r="M12" s="718"/>
      <c r="N12" s="718"/>
      <c r="O12" s="718"/>
      <c r="P12" s="718"/>
      <c r="Q12" s="718"/>
      <c r="R12" s="718"/>
      <c r="S12" s="718"/>
      <c r="T12" s="718"/>
      <c r="U12" s="718"/>
      <c r="V12" s="718"/>
      <c r="W12" s="718"/>
      <c r="X12" s="718"/>
      <c r="Y12" s="718"/>
      <c r="Z12" s="719"/>
      <c r="AA12" s="341"/>
      <c r="AB12" s="341"/>
      <c r="AC12" s="341"/>
      <c r="AD12" s="341"/>
    </row>
    <row r="13" spans="2:30" ht="27.75">
      <c r="B13" s="720" t="s">
        <v>389</v>
      </c>
      <c r="C13" s="721"/>
      <c r="D13" s="721"/>
      <c r="E13" s="721"/>
      <c r="F13" s="721"/>
      <c r="G13" s="721"/>
      <c r="H13" s="721"/>
      <c r="I13" s="721"/>
      <c r="J13" s="721"/>
      <c r="K13" s="721"/>
      <c r="L13" s="721"/>
      <c r="M13" s="721"/>
      <c r="N13" s="721"/>
      <c r="O13" s="721"/>
      <c r="P13" s="721"/>
      <c r="Q13" s="721"/>
      <c r="R13" s="721"/>
      <c r="S13" s="721"/>
      <c r="T13" s="721"/>
      <c r="U13" s="721"/>
      <c r="V13" s="721"/>
      <c r="W13" s="721"/>
      <c r="X13" s="721"/>
      <c r="Y13" s="721"/>
      <c r="Z13" s="722"/>
      <c r="AA13" s="341"/>
      <c r="AB13" s="341"/>
      <c r="AC13" s="341"/>
      <c r="AD13" s="341"/>
    </row>
    <row r="14" spans="2:30" ht="27.75">
      <c r="B14" s="720" t="s">
        <v>394</v>
      </c>
      <c r="C14" s="721"/>
      <c r="D14" s="721"/>
      <c r="E14" s="721"/>
      <c r="F14" s="721"/>
      <c r="G14" s="721"/>
      <c r="H14" s="721"/>
      <c r="I14" s="721"/>
      <c r="J14" s="721"/>
      <c r="K14" s="721"/>
      <c r="L14" s="721"/>
      <c r="M14" s="721"/>
      <c r="N14" s="721"/>
      <c r="O14" s="721"/>
      <c r="P14" s="721"/>
      <c r="Q14" s="721"/>
      <c r="R14" s="721"/>
      <c r="S14" s="721"/>
      <c r="T14" s="721"/>
      <c r="U14" s="721"/>
      <c r="V14" s="721"/>
      <c r="W14" s="721"/>
      <c r="X14" s="721"/>
      <c r="Y14" s="721"/>
      <c r="Z14" s="722"/>
      <c r="AA14" s="343"/>
      <c r="AB14" s="343"/>
      <c r="AC14" s="343"/>
      <c r="AD14" s="343"/>
    </row>
    <row r="15" spans="2:30" ht="25.5">
      <c r="B15" s="723" t="s">
        <v>398</v>
      </c>
      <c r="C15" s="724"/>
      <c r="D15" s="724"/>
      <c r="E15" s="724"/>
      <c r="F15" s="724"/>
      <c r="G15" s="724"/>
      <c r="H15" s="724"/>
      <c r="I15" s="724"/>
      <c r="J15" s="724"/>
      <c r="K15" s="724"/>
      <c r="L15" s="724"/>
      <c r="M15" s="724"/>
      <c r="N15" s="724"/>
      <c r="O15" s="724"/>
      <c r="P15" s="724"/>
      <c r="Q15" s="724"/>
      <c r="R15" s="724"/>
      <c r="S15" s="724"/>
      <c r="T15" s="724"/>
      <c r="U15" s="724"/>
      <c r="V15" s="724"/>
      <c r="W15" s="724"/>
      <c r="X15" s="724"/>
      <c r="Y15" s="724"/>
      <c r="Z15" s="725"/>
      <c r="AA15" s="341"/>
      <c r="AB15" s="341"/>
      <c r="AC15" s="341"/>
      <c r="AD15" s="341"/>
    </row>
    <row r="16" spans="2:30" ht="26.25" thickBot="1">
      <c r="B16" s="726" t="s">
        <v>399</v>
      </c>
      <c r="C16" s="727"/>
      <c r="D16" s="727"/>
      <c r="E16" s="727"/>
      <c r="F16" s="727"/>
      <c r="G16" s="727"/>
      <c r="H16" s="727"/>
      <c r="I16" s="727"/>
      <c r="J16" s="727"/>
      <c r="K16" s="727"/>
      <c r="L16" s="727"/>
      <c r="M16" s="727"/>
      <c r="N16" s="727"/>
      <c r="O16" s="727"/>
      <c r="P16" s="727"/>
      <c r="Q16" s="727"/>
      <c r="R16" s="727"/>
      <c r="S16" s="727"/>
      <c r="T16" s="727"/>
      <c r="U16" s="727"/>
      <c r="V16" s="727"/>
      <c r="W16" s="727"/>
      <c r="X16" s="727"/>
      <c r="Y16" s="727"/>
      <c r="Z16" s="728"/>
      <c r="AA16" s="341"/>
      <c r="AB16" s="341"/>
      <c r="AC16" s="341"/>
      <c r="AD16" s="341"/>
    </row>
    <row r="17" spans="2:30">
      <c r="B17" s="352"/>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4"/>
      <c r="AA17" s="341"/>
      <c r="AB17" s="341"/>
      <c r="AC17" s="341"/>
      <c r="AD17" s="341"/>
    </row>
    <row r="18" spans="2:30">
      <c r="B18" s="729" t="s">
        <v>400</v>
      </c>
      <c r="C18" s="729"/>
      <c r="D18" s="729"/>
      <c r="E18" s="729"/>
      <c r="F18" s="729"/>
      <c r="G18" s="729"/>
      <c r="H18" s="729"/>
      <c r="I18" s="729"/>
      <c r="J18" s="729"/>
      <c r="K18" s="729"/>
      <c r="L18" s="729"/>
      <c r="M18" s="729"/>
      <c r="N18" s="729"/>
      <c r="O18" s="729"/>
      <c r="P18" s="729"/>
      <c r="Q18" s="729"/>
      <c r="R18" s="729"/>
      <c r="S18" s="729"/>
      <c r="T18" s="729"/>
      <c r="U18" s="729"/>
      <c r="V18" s="729"/>
      <c r="W18" s="729"/>
      <c r="X18" s="729"/>
      <c r="Y18" s="729"/>
      <c r="Z18" s="729"/>
      <c r="AA18" s="341"/>
      <c r="AB18" s="341"/>
      <c r="AC18" s="341"/>
      <c r="AD18" s="341"/>
    </row>
    <row r="19" spans="2:30">
      <c r="B19" s="715" t="s">
        <v>401</v>
      </c>
      <c r="C19" s="715"/>
      <c r="D19" s="715"/>
      <c r="E19" s="715"/>
      <c r="F19" s="715"/>
      <c r="G19" s="715"/>
      <c r="H19" s="715"/>
      <c r="I19" s="715"/>
      <c r="J19" s="715"/>
      <c r="K19" s="715"/>
      <c r="L19" s="715"/>
      <c r="M19" s="715"/>
      <c r="N19" s="715"/>
      <c r="O19" s="715"/>
      <c r="P19" s="715"/>
      <c r="Q19" s="715"/>
      <c r="R19" s="715"/>
      <c r="S19" s="715"/>
      <c r="T19" s="715"/>
      <c r="U19" s="715"/>
      <c r="V19" s="715"/>
      <c r="W19" s="715"/>
      <c r="X19" s="715"/>
      <c r="Y19" s="715"/>
      <c r="Z19" s="715"/>
      <c r="AA19" s="341"/>
      <c r="AB19" s="341"/>
      <c r="AC19" s="341"/>
      <c r="AD19" s="341"/>
    </row>
    <row r="20" spans="2:30">
      <c r="B20" s="715" t="s">
        <v>402</v>
      </c>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341"/>
      <c r="AB20" s="341"/>
      <c r="AC20" s="341"/>
      <c r="AD20" s="341"/>
    </row>
    <row r="21" spans="2:30">
      <c r="B21" s="715" t="s">
        <v>403</v>
      </c>
      <c r="C21" s="715"/>
      <c r="D21" s="715"/>
      <c r="E21" s="715"/>
      <c r="F21" s="715"/>
      <c r="G21" s="715"/>
      <c r="H21" s="715"/>
      <c r="I21" s="715"/>
      <c r="J21" s="715"/>
      <c r="K21" s="715"/>
      <c r="L21" s="715"/>
      <c r="M21" s="715"/>
      <c r="N21" s="715"/>
      <c r="O21" s="715"/>
      <c r="P21" s="715"/>
      <c r="Q21" s="715"/>
      <c r="R21" s="715"/>
      <c r="S21" s="715"/>
      <c r="T21" s="715"/>
      <c r="U21" s="715"/>
      <c r="V21" s="715"/>
      <c r="W21" s="715"/>
      <c r="X21" s="715"/>
      <c r="Y21" s="715"/>
      <c r="Z21" s="715"/>
      <c r="AA21" s="345"/>
      <c r="AB21" s="345"/>
      <c r="AC21" s="345"/>
      <c r="AD21" s="345"/>
    </row>
    <row r="22" spans="2:30">
      <c r="B22" s="715" t="s">
        <v>404</v>
      </c>
      <c r="C22" s="715"/>
      <c r="D22" s="715"/>
      <c r="E22" s="715"/>
      <c r="F22" s="715"/>
      <c r="G22" s="715"/>
      <c r="H22" s="715"/>
      <c r="I22" s="715"/>
      <c r="J22" s="715"/>
      <c r="K22" s="715"/>
      <c r="L22" s="715"/>
      <c r="M22" s="715"/>
      <c r="N22" s="715"/>
      <c r="O22" s="715"/>
      <c r="P22" s="715"/>
      <c r="Q22" s="715"/>
      <c r="R22" s="715"/>
      <c r="S22" s="715"/>
      <c r="T22" s="715"/>
      <c r="U22" s="715"/>
      <c r="V22" s="715"/>
      <c r="W22" s="715"/>
      <c r="X22" s="715"/>
      <c r="Y22" s="715"/>
      <c r="Z22" s="715"/>
      <c r="AA22" s="341"/>
      <c r="AB22" s="341"/>
      <c r="AC22" s="341"/>
      <c r="AD22" s="341"/>
    </row>
    <row r="23" spans="2:30">
      <c r="B23" s="715" t="s">
        <v>405</v>
      </c>
      <c r="C23" s="715"/>
      <c r="D23" s="715"/>
      <c r="E23" s="715"/>
      <c r="F23" s="715"/>
      <c r="G23" s="715"/>
      <c r="H23" s="715"/>
      <c r="I23" s="715"/>
      <c r="J23" s="715"/>
      <c r="K23" s="715"/>
      <c r="L23" s="715"/>
      <c r="M23" s="715"/>
      <c r="N23" s="715"/>
      <c r="O23" s="715"/>
      <c r="P23" s="715"/>
      <c r="Q23" s="715"/>
      <c r="R23" s="715"/>
      <c r="S23" s="715"/>
      <c r="T23" s="715"/>
      <c r="U23" s="715"/>
      <c r="V23" s="715"/>
      <c r="W23" s="715"/>
      <c r="X23" s="715"/>
      <c r="Y23" s="715"/>
      <c r="Z23" s="715"/>
      <c r="AA23" s="341"/>
      <c r="AB23" s="341"/>
      <c r="AC23" s="341"/>
      <c r="AD23" s="341"/>
    </row>
    <row r="24" spans="2:30">
      <c r="B24" s="715" t="s">
        <v>406</v>
      </c>
      <c r="C24" s="715"/>
      <c r="D24" s="715"/>
      <c r="E24" s="715"/>
      <c r="F24" s="715"/>
      <c r="G24" s="715"/>
      <c r="H24" s="715"/>
      <c r="I24" s="715"/>
      <c r="J24" s="715"/>
      <c r="K24" s="715"/>
      <c r="L24" s="715"/>
      <c r="M24" s="715"/>
      <c r="N24" s="715"/>
      <c r="O24" s="715"/>
      <c r="P24" s="715"/>
      <c r="Q24" s="715"/>
      <c r="R24" s="715"/>
      <c r="S24" s="715"/>
      <c r="T24" s="715"/>
      <c r="U24" s="715"/>
      <c r="V24" s="715"/>
      <c r="W24" s="715"/>
      <c r="X24" s="715"/>
      <c r="Y24" s="715"/>
      <c r="Z24" s="715"/>
      <c r="AA24" s="342"/>
      <c r="AB24" s="342"/>
      <c r="AC24" s="342"/>
      <c r="AD24" s="342"/>
    </row>
    <row r="25" spans="2:30">
      <c r="B25" s="715" t="s">
        <v>407</v>
      </c>
      <c r="C25" s="715"/>
      <c r="D25" s="715"/>
      <c r="E25" s="715"/>
      <c r="F25" s="715"/>
      <c r="G25" s="715"/>
      <c r="H25" s="715"/>
      <c r="I25" s="715"/>
      <c r="J25" s="715"/>
      <c r="K25" s="715"/>
      <c r="L25" s="715"/>
      <c r="M25" s="715"/>
      <c r="N25" s="715"/>
      <c r="O25" s="715"/>
      <c r="P25" s="715"/>
      <c r="Q25" s="715"/>
      <c r="R25" s="715"/>
      <c r="S25" s="715"/>
      <c r="T25" s="715"/>
      <c r="U25" s="715"/>
      <c r="V25" s="715"/>
      <c r="W25" s="715"/>
      <c r="X25" s="715"/>
      <c r="Y25" s="715"/>
      <c r="Z25" s="715"/>
      <c r="AA25" s="342"/>
      <c r="AB25" s="342"/>
      <c r="AC25" s="342"/>
      <c r="AD25" s="342"/>
    </row>
    <row r="26" spans="2:30">
      <c r="B26" s="715" t="s">
        <v>408</v>
      </c>
      <c r="C26" s="715"/>
      <c r="D26" s="715"/>
      <c r="E26" s="715"/>
      <c r="F26" s="715"/>
      <c r="G26" s="715"/>
      <c r="H26" s="715"/>
      <c r="I26" s="715"/>
      <c r="J26" s="715"/>
      <c r="K26" s="715"/>
      <c r="L26" s="715"/>
      <c r="M26" s="715"/>
      <c r="N26" s="715"/>
      <c r="O26" s="715"/>
      <c r="P26" s="715"/>
      <c r="Q26" s="715"/>
      <c r="R26" s="715"/>
      <c r="S26" s="715"/>
      <c r="T26" s="715"/>
      <c r="U26" s="715"/>
      <c r="V26" s="715"/>
      <c r="W26" s="715"/>
      <c r="X26" s="715"/>
      <c r="Y26" s="715"/>
      <c r="Z26" s="715"/>
      <c r="AA26" s="342"/>
      <c r="AB26" s="342"/>
      <c r="AC26" s="342"/>
      <c r="AD26" s="342"/>
    </row>
    <row r="27" spans="2:30">
      <c r="B27" s="715" t="s">
        <v>409</v>
      </c>
      <c r="C27" s="715"/>
      <c r="D27" s="715"/>
      <c r="E27" s="715"/>
      <c r="F27" s="715"/>
      <c r="G27" s="715"/>
      <c r="H27" s="715"/>
      <c r="I27" s="715"/>
      <c r="J27" s="715"/>
      <c r="K27" s="715"/>
      <c r="L27" s="715"/>
      <c r="M27" s="715"/>
      <c r="N27" s="715"/>
      <c r="O27" s="715"/>
      <c r="P27" s="715"/>
      <c r="Q27" s="715"/>
      <c r="R27" s="715"/>
      <c r="S27" s="715"/>
      <c r="T27" s="715"/>
      <c r="U27" s="715"/>
      <c r="V27" s="715"/>
      <c r="W27" s="715"/>
      <c r="X27" s="715"/>
      <c r="Y27" s="715"/>
      <c r="Z27" s="715"/>
      <c r="AA27" s="342"/>
      <c r="AB27" s="342"/>
      <c r="AC27" s="342"/>
      <c r="AD27" s="342"/>
    </row>
    <row r="28" spans="2:30">
      <c r="B28" s="716" t="s">
        <v>410</v>
      </c>
      <c r="C28" s="716"/>
      <c r="D28" s="716"/>
      <c r="E28" s="716"/>
      <c r="F28" s="716"/>
      <c r="G28" s="716"/>
      <c r="H28" s="716"/>
      <c r="I28" s="716"/>
      <c r="J28" s="716"/>
      <c r="K28" s="716"/>
      <c r="L28" s="716"/>
      <c r="M28" s="716"/>
      <c r="N28" s="716"/>
      <c r="O28" s="716"/>
      <c r="P28" s="716"/>
      <c r="Q28" s="716"/>
      <c r="R28" s="716"/>
      <c r="S28" s="716"/>
      <c r="T28" s="716"/>
      <c r="U28" s="716"/>
      <c r="V28" s="716"/>
      <c r="W28" s="716"/>
      <c r="X28" s="716"/>
      <c r="Y28" s="716"/>
      <c r="Z28" s="716"/>
      <c r="AA28" s="346"/>
      <c r="AB28" s="346"/>
      <c r="AC28" s="346"/>
      <c r="AD28" s="346"/>
    </row>
    <row r="29" spans="2:30">
      <c r="B29" s="716" t="s">
        <v>411</v>
      </c>
      <c r="C29" s="716"/>
      <c r="D29" s="716"/>
      <c r="E29" s="716"/>
      <c r="F29" s="716"/>
      <c r="G29" s="716"/>
      <c r="H29" s="716"/>
      <c r="I29" s="716"/>
      <c r="J29" s="716"/>
      <c r="K29" s="716"/>
      <c r="L29" s="716"/>
      <c r="M29" s="716"/>
      <c r="N29" s="716"/>
      <c r="O29" s="716"/>
      <c r="P29" s="716"/>
      <c r="Q29" s="716"/>
      <c r="R29" s="716"/>
      <c r="S29" s="716"/>
      <c r="T29" s="716"/>
      <c r="U29" s="716"/>
      <c r="V29" s="716"/>
      <c r="W29" s="716"/>
      <c r="X29" s="716"/>
      <c r="Y29" s="716"/>
      <c r="Z29" s="716"/>
      <c r="AA29" s="344"/>
      <c r="AB29" s="344"/>
      <c r="AC29" s="344"/>
      <c r="AD29" s="344"/>
    </row>
    <row r="30" spans="2:30">
      <c r="B30" s="716" t="s">
        <v>412</v>
      </c>
      <c r="C30" s="716"/>
      <c r="D30" s="716"/>
      <c r="E30" s="716"/>
      <c r="F30" s="716"/>
      <c r="G30" s="716"/>
      <c r="H30" s="716"/>
      <c r="I30" s="716"/>
      <c r="J30" s="716"/>
      <c r="K30" s="716"/>
      <c r="L30" s="716"/>
      <c r="M30" s="716"/>
      <c r="N30" s="716"/>
      <c r="O30" s="716"/>
      <c r="P30" s="716"/>
      <c r="Q30" s="716"/>
      <c r="R30" s="716"/>
      <c r="S30" s="716"/>
      <c r="T30" s="716"/>
      <c r="U30" s="716"/>
      <c r="V30" s="716"/>
      <c r="W30" s="716"/>
      <c r="X30" s="716"/>
      <c r="Y30" s="716"/>
      <c r="Z30" s="716"/>
      <c r="AA30" s="344"/>
      <c r="AB30" s="344"/>
      <c r="AC30" s="344"/>
      <c r="AD30" s="344"/>
    </row>
    <row r="31" spans="2:30">
      <c r="B31" s="329"/>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row>
    <row r="32" spans="2:30">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row>
    <row r="33" spans="2:30">
      <c r="B33" s="329"/>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row>
    <row r="34" spans="2:30">
      <c r="B34" s="329"/>
      <c r="C34" s="329"/>
      <c r="D34" s="329"/>
      <c r="E34" s="329"/>
      <c r="F34" s="329"/>
      <c r="G34" s="329"/>
      <c r="H34" s="329"/>
      <c r="I34" s="329"/>
      <c r="J34" s="329"/>
      <c r="K34" s="329"/>
      <c r="L34" s="329"/>
      <c r="M34" s="329"/>
      <c r="N34" s="329"/>
      <c r="O34" s="329"/>
      <c r="P34" s="329"/>
      <c r="Q34" s="329"/>
      <c r="R34" s="329"/>
      <c r="S34" s="329"/>
      <c r="T34" s="329"/>
      <c r="U34" s="329"/>
      <c r="V34" s="329"/>
      <c r="W34" s="329"/>
      <c r="X34" s="329"/>
      <c r="Y34" s="329"/>
      <c r="Z34" s="329"/>
    </row>
    <row r="35" spans="2:30" ht="16.5">
      <c r="B35" s="648" t="s">
        <v>329</v>
      </c>
      <c r="C35" s="648"/>
      <c r="D35" s="648"/>
      <c r="E35" s="648"/>
      <c r="F35" s="648"/>
      <c r="G35" s="648"/>
      <c r="H35" s="648"/>
      <c r="I35" s="648"/>
      <c r="J35" s="648"/>
      <c r="K35" s="648"/>
      <c r="L35" s="648"/>
      <c r="M35" s="648"/>
      <c r="N35" s="648"/>
      <c r="O35" s="648"/>
      <c r="P35" s="648"/>
      <c r="Q35" s="648"/>
      <c r="R35" s="648"/>
      <c r="S35" s="648"/>
      <c r="T35" s="648"/>
      <c r="U35" s="648"/>
      <c r="V35" s="648"/>
      <c r="W35" s="648"/>
      <c r="X35" s="648"/>
      <c r="Y35" s="648"/>
      <c r="Z35" s="648"/>
      <c r="AA35" s="333"/>
      <c r="AB35" s="333"/>
      <c r="AC35" s="333"/>
      <c r="AD35" s="333"/>
    </row>
  </sheetData>
  <sheetProtection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4"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41662-2C8A-4515-9ADE-C13266888275}">
  <sheetPr codeName="Sheet10"/>
  <dimension ref="B1:F6"/>
  <sheetViews>
    <sheetView workbookViewId="0">
      <selection activeCell="D13" sqref="D13"/>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36" t="s">
        <v>297</v>
      </c>
      <c r="F1" s="36" t="s">
        <v>413</v>
      </c>
    </row>
    <row r="2" spans="2:6">
      <c r="B2" s="324"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298</v>
      </c>
      <c r="D2" s="325" t="str">
        <f>'[1]台檢測試項目 Test(s) Required'!AY3</f>
        <v/>
      </c>
      <c r="E2" s="36" t="s">
        <v>299</v>
      </c>
      <c r="F2" s="36" t="s">
        <v>414</v>
      </c>
    </row>
    <row r="3" spans="2:6">
      <c r="B3" s="324"/>
      <c r="C3" t="s">
        <v>300</v>
      </c>
      <c r="D3" t="str">
        <f>'[1]台工測試項目 Test(s) Required'!AY3</f>
        <v/>
      </c>
      <c r="E3" s="36" t="s">
        <v>301</v>
      </c>
      <c r="F3" s="36">
        <v>3.2</v>
      </c>
    </row>
    <row r="4" spans="2:6">
      <c r="B4" s="324"/>
      <c r="E4" s="36" t="s">
        <v>302</v>
      </c>
      <c r="F4" s="326" t="s">
        <v>415</v>
      </c>
    </row>
    <row r="5" spans="2:6">
      <c r="D5" s="325"/>
      <c r="E5" s="36" t="s">
        <v>303</v>
      </c>
      <c r="F5" s="36" t="s">
        <v>304</v>
      </c>
    </row>
    <row r="6" spans="2:6">
      <c r="E6" s="36" t="s">
        <v>305</v>
      </c>
      <c r="F6" s="36" t="s">
        <v>306</v>
      </c>
    </row>
  </sheetData>
  <sheetProtection formatRows="0"/>
  <phoneticPr fontId="4"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Button 1">
              <controlPr defaultSize="0" print="0" autoFill="0" autoPict="0" macro="[1]!UpdateHeaderAndFooterWithCustomContent">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具名範圍</vt:lpstr>
      </vt:variant>
      <vt:variant>
        <vt:i4>13</vt:i4>
      </vt:variant>
    </vt:vector>
  </HeadingPairs>
  <TitlesOfParts>
    <vt:vector size="20" baseType="lpstr">
      <vt:lpstr>主頁 Main Page</vt:lpstr>
      <vt:lpstr>醫療器材(滅菌確效)試驗 測試項目</vt:lpstr>
      <vt:lpstr>附件一、付款切結書</vt:lpstr>
      <vt:lpstr>附件二、委託檢測聲明書</vt:lpstr>
      <vt:lpstr>安心資訊平台聲明書(事後申請)</vt:lpstr>
      <vt:lpstr>郵寄地址-中文</vt:lpstr>
      <vt:lpstr>彙整資料</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'郵寄地址-中文'!Print_Area</vt:lpstr>
      <vt:lpstr>'醫療器材(滅菌確效)試驗 測試項目'!Print_Area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dcterms:created xsi:type="dcterms:W3CDTF">2025-09-18T07:28:24Z</dcterms:created>
  <dcterms:modified xsi:type="dcterms:W3CDTF">2026-01-26T05:23:27Z</dcterms:modified>
</cp:coreProperties>
</file>